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1"/>
  </bookViews>
  <sheets>
    <sheet name="一般" sheetId="7" r:id="rId1"/>
    <sheet name="一般调整全部 " sheetId="15" r:id="rId2"/>
    <sheet name="基金" sheetId="5" r:id="rId3"/>
    <sheet name="社保基金" sheetId="10" r:id="rId4"/>
    <sheet name="附件5债券收支情况" sheetId="9" r:id="rId5"/>
  </sheets>
  <externalReferences>
    <externalReference r:id="rId6"/>
    <externalReference r:id="rId7"/>
  </externalReferences>
  <definedNames>
    <definedName name="dwxz">TRIM(VLOOKUP([1]类别!$B1,[2]dwdm!$A$3:$E$439,5,0))</definedName>
    <definedName name="fld.column.ACCT_CODE" localSheetId="3">#REF!</definedName>
    <definedName name="fld.column.ACCT_CODE" localSheetId="0">#REF!</definedName>
    <definedName name="fld.column.ACCT_CODE">#REF!</definedName>
    <definedName name="fld.column.ACCT_NAME" localSheetId="3">#REF!</definedName>
    <definedName name="fld.column.ACCT_NAME" localSheetId="0">#REF!</definedName>
    <definedName name="fld.column.ACCT_NAME">#REF!</definedName>
    <definedName name="fld.column.COMMON_FLAG" localSheetId="3">#REF!</definedName>
    <definedName name="fld.column.COMMON_FLAG" localSheetId="0">#REF!</definedName>
    <definedName name="fld.column.COMMON_FLAG">#REF!</definedName>
    <definedName name="fld.column.DETAIL_TYPE" localSheetId="0">#REF!</definedName>
    <definedName name="fld.column.DETAIL_TYPE">#REF!</definedName>
    <definedName name="fld.column.DIRECTOR_EN_CODE" localSheetId="0">#REF!</definedName>
    <definedName name="fld.column.DIRECTOR_EN_CODE">#REF!</definedName>
    <definedName name="fld.column.DIRECTOR_EN_NAME" localSheetId="0">#REF!</definedName>
    <definedName name="fld.column.DIRECTOR_EN_NAME">#REF!</definedName>
    <definedName name="fld.column.MB_CODE" localSheetId="0">#REF!</definedName>
    <definedName name="fld.column.MB_CODE">#REF!</definedName>
    <definedName name="fld.column.MB_NAME" localSheetId="0">#REF!</definedName>
    <definedName name="fld.column.MB_NAME">#REF!</definedName>
    <definedName name="fld.column.PRJ_CLASS_CODE" localSheetId="0">#REF!</definedName>
    <definedName name="fld.column.PRJ_CLASS_CODE">#REF!</definedName>
    <definedName name="fld.column.PRJ_CLASS_NAME" localSheetId="0">#REF!</definedName>
    <definedName name="fld.column.PRJ_CLASS_NAME">#REF!</definedName>
    <definedName name="fld.column.PRJ_TRANSFER_CODE" localSheetId="0">#REF!</definedName>
    <definedName name="fld.column.PRJ_TRANSFER_CODE">#REF!</definedName>
    <definedName name="fld.column.PRJ_TRANSFER_NAME" localSheetId="0">#REF!</definedName>
    <definedName name="fld.column.PRJ_TRANSFER_NAME">#REF!</definedName>
    <definedName name="fld.column.TOTAL_PRICES" localSheetId="0">#REF!</definedName>
    <definedName name="fld.column.TOTAL_PRICES">#REF!</definedName>
    <definedName name="fld.table_name.FB_P_CLASS_BASE" localSheetId="0">#REF!</definedName>
    <definedName name="fld.table_name.FB_P_CLASS_BASE">#REF!</definedName>
    <definedName name="Print_Area_MI" localSheetId="0">#REF!</definedName>
    <definedName name="Print_Area_MI">#REF!</definedName>
    <definedName name="_xlnm.Print_Titles" localSheetId="4">附件5债券收支情况!$1:$5</definedName>
    <definedName name="_xlnm.Print_Titles" localSheetId="1">'一般调整全部 '!$2:$4</definedName>
    <definedName name="封面" localSheetId="0">#REF!</definedName>
    <definedName name="封面" localSheetId="1">#REF!</definedName>
    <definedName name="封面">#REF!</definedName>
    <definedName name="封面2" localSheetId="0">#REF!</definedName>
    <definedName name="封面2">#REF!</definedName>
    <definedName name="전" localSheetId="0">#REF!</definedName>
    <definedName name="전">#REF!</definedName>
    <definedName name="주택사업본부" localSheetId="0">#REF!</definedName>
    <definedName name="주택사업본부">#REF!</definedName>
    <definedName name="철구사업본부" localSheetId="0">#REF!</definedName>
    <definedName name="철구사업본부">#REF!</definedName>
    <definedName name="目录3" localSheetId="0">#REF!</definedName>
    <definedName name="目录3">#REF!</definedName>
    <definedName name="区行政性收入表" localSheetId="2">{"六区收入(二001年4月)1.xls"}</definedName>
    <definedName name="区行政性收入表" localSheetId="3">{"六区收入(二001年4月)1.xls"}</definedName>
    <definedName name="区行政性收入表" localSheetId="1">{"六区收入(二001年4月)1.xls"}</definedName>
    <definedName name="区行政性收入表">{"六区收入(二001年4月)1.xls"}</definedName>
    <definedName name="原表" localSheetId="3">#REF!</definedName>
    <definedName name="原表" localSheetId="0">#REF!</definedName>
    <definedName name="原表">#REF!</definedName>
  </definedNames>
  <calcPr calcId="124519"/>
</workbook>
</file>

<file path=xl/calcChain.xml><?xml version="1.0" encoding="utf-8"?>
<calcChain xmlns="http://schemas.openxmlformats.org/spreadsheetml/2006/main">
  <c r="C31" i="15"/>
  <c r="C30"/>
  <c r="C27"/>
  <c r="C25"/>
  <c r="C13"/>
  <c r="C6"/>
  <c r="C9" l="1"/>
  <c r="C5"/>
  <c r="I6" i="7"/>
  <c r="E18" i="5"/>
  <c r="I6"/>
  <c r="J17"/>
  <c r="J10"/>
  <c r="J9"/>
  <c r="J8"/>
  <c r="J7"/>
  <c r="J16"/>
  <c r="C5" l="1"/>
  <c r="D5"/>
  <c r="D13"/>
  <c r="D20" l="1"/>
  <c r="E37" i="7"/>
  <c r="E38" s="1"/>
  <c r="B16" i="5"/>
  <c r="B15"/>
  <c r="B14"/>
  <c r="G14" i="10" l="1"/>
  <c r="B14"/>
  <c r="G5"/>
  <c r="B5"/>
  <c r="B15" s="1"/>
  <c r="G15" l="1"/>
  <c r="G14" i="5"/>
  <c r="G6" s="1"/>
  <c r="G5" s="1"/>
  <c r="H12"/>
  <c r="J12" s="1"/>
  <c r="J13"/>
  <c r="J14"/>
  <c r="I15"/>
  <c r="B5"/>
  <c r="G5" i="7"/>
  <c r="G19" s="1"/>
  <c r="G8"/>
  <c r="H32" i="5" l="1"/>
  <c r="B34"/>
  <c r="J15"/>
  <c r="I5"/>
  <c r="D34"/>
  <c r="B20"/>
  <c r="G20"/>
  <c r="B15" i="7"/>
  <c r="B6"/>
  <c r="I25"/>
  <c r="B43" l="1"/>
  <c r="I36" i="5"/>
  <c r="I19"/>
  <c r="I20" s="1"/>
  <c r="H31" i="7"/>
  <c r="H32" s="1"/>
  <c r="B19"/>
  <c r="A16" i="10" l="1"/>
  <c r="E16"/>
  <c r="J13"/>
  <c r="E13"/>
  <c r="I12"/>
  <c r="I5" s="1"/>
  <c r="E12"/>
  <c r="J11"/>
  <c r="E11"/>
  <c r="J10"/>
  <c r="E10"/>
  <c r="J9"/>
  <c r="E9"/>
  <c r="J8"/>
  <c r="E8"/>
  <c r="J7"/>
  <c r="E7"/>
  <c r="J6"/>
  <c r="E6"/>
  <c r="H5"/>
  <c r="H15" s="1"/>
  <c r="D5"/>
  <c r="C5"/>
  <c r="C15" s="1"/>
  <c r="E26" i="7"/>
  <c r="C21" i="9"/>
  <c r="C18"/>
  <c r="F9"/>
  <c r="C9"/>
  <c r="C6" s="1"/>
  <c r="C16" i="10" l="1"/>
  <c r="D16" s="1"/>
  <c r="J14"/>
  <c r="I14" s="1"/>
  <c r="I15" s="1"/>
  <c r="E5"/>
  <c r="J12"/>
  <c r="J5" s="1"/>
  <c r="E16" i="5"/>
  <c r="E9"/>
  <c r="E10"/>
  <c r="E11"/>
  <c r="E17"/>
  <c r="J15" i="10" l="1"/>
  <c r="E14"/>
  <c r="D14" s="1"/>
  <c r="D15" s="1"/>
  <c r="F16"/>
  <c r="H16" s="1"/>
  <c r="E7" i="5"/>
  <c r="E8"/>
  <c r="E6"/>
  <c r="E5" l="1"/>
  <c r="E15" i="10"/>
  <c r="D6" i="7" l="1"/>
  <c r="E17" l="1"/>
  <c r="E18"/>
  <c r="E16"/>
  <c r="J12"/>
  <c r="E12"/>
  <c r="E13"/>
  <c r="D15"/>
  <c r="D43" s="1"/>
  <c r="I8"/>
  <c r="I5" l="1"/>
  <c r="I19" s="1"/>
  <c r="I26"/>
  <c r="C15"/>
  <c r="E15" s="1"/>
  <c r="E14"/>
  <c r="J11"/>
  <c r="J10"/>
  <c r="H9"/>
  <c r="J9" s="1"/>
  <c r="C11"/>
  <c r="E10"/>
  <c r="J7"/>
  <c r="H7"/>
  <c r="E9"/>
  <c r="E8"/>
  <c r="E7"/>
  <c r="C6"/>
  <c r="E5"/>
  <c r="H28" i="5"/>
  <c r="J26"/>
  <c r="C15"/>
  <c r="E15" s="1"/>
  <c r="C14"/>
  <c r="H11"/>
  <c r="J11" s="1"/>
  <c r="J6" s="1"/>
  <c r="J5" s="1"/>
  <c r="C22"/>
  <c r="E6" i="7" l="1"/>
  <c r="C43"/>
  <c r="H23" i="5"/>
  <c r="H8" i="7"/>
  <c r="J8" s="1"/>
  <c r="C13" i="5"/>
  <c r="E14"/>
  <c r="H6"/>
  <c r="H5" s="1"/>
  <c r="C19" i="7"/>
  <c r="C23" i="5"/>
  <c r="C24" s="1"/>
  <c r="E13" l="1"/>
  <c r="E34" s="1"/>
  <c r="C34"/>
  <c r="G32"/>
  <c r="C20"/>
  <c r="H19" s="1"/>
  <c r="H6" i="7"/>
  <c r="H5" s="1"/>
  <c r="H20" i="5" l="1"/>
  <c r="J19"/>
  <c r="J20" s="1"/>
  <c r="E20"/>
  <c r="J6" i="7"/>
  <c r="H19"/>
  <c r="J19" s="1"/>
  <c r="J5"/>
  <c r="E11"/>
  <c r="E43" s="1"/>
  <c r="D19"/>
  <c r="E23" l="1"/>
  <c r="F23" s="1"/>
  <c r="D42"/>
  <c r="E19"/>
  <c r="G31"/>
  <c r="G32" s="1"/>
</calcChain>
</file>

<file path=xl/sharedStrings.xml><?xml version="1.0" encoding="utf-8"?>
<sst xmlns="http://schemas.openxmlformats.org/spreadsheetml/2006/main" count="234" uniqueCount="209">
  <si>
    <r>
      <rPr>
        <sz val="10"/>
        <rFont val="宋体"/>
        <family val="3"/>
        <charset val="134"/>
      </rPr>
      <t xml:space="preserve">备注：
</t>
    </r>
    <r>
      <rPr>
        <sz val="10"/>
        <rFont val="Times New Roman"/>
        <family val="1"/>
      </rPr>
      <t>1</t>
    </r>
    <r>
      <rPr>
        <sz val="10"/>
        <rFont val="宋体"/>
        <family val="3"/>
        <charset val="134"/>
      </rPr>
      <t>、市本级自身收入</t>
    </r>
    <r>
      <rPr>
        <sz val="10"/>
        <rFont val="Times New Roman"/>
        <family val="1"/>
      </rPr>
      <t>=</t>
    </r>
    <r>
      <rPr>
        <sz val="10"/>
        <rFont val="宋体"/>
        <family val="3"/>
        <charset val="134"/>
      </rPr>
      <t>①</t>
    </r>
    <r>
      <rPr>
        <sz val="10"/>
        <rFont val="Times New Roman"/>
        <family val="1"/>
      </rPr>
      <t>+</t>
    </r>
    <r>
      <rPr>
        <sz val="10"/>
        <rFont val="宋体"/>
        <family val="3"/>
        <charset val="134"/>
      </rPr>
      <t>②</t>
    </r>
    <r>
      <rPr>
        <sz val="10"/>
        <rFont val="Times New Roman"/>
        <family val="1"/>
      </rPr>
      <t>+</t>
    </r>
    <r>
      <rPr>
        <sz val="10"/>
        <rFont val="宋体"/>
        <family val="3"/>
        <charset val="134"/>
      </rPr>
      <t>③</t>
    </r>
    <r>
      <rPr>
        <sz val="10"/>
        <rFont val="Times New Roman"/>
        <family val="1"/>
      </rPr>
      <t>+</t>
    </r>
    <r>
      <rPr>
        <sz val="10"/>
        <rFont val="宋体"/>
        <family val="3"/>
        <charset val="134"/>
      </rPr>
      <t>④</t>
    </r>
    <r>
      <rPr>
        <sz val="10"/>
        <rFont val="Times New Roman"/>
        <family val="1"/>
      </rPr>
      <t>+</t>
    </r>
    <r>
      <rPr>
        <sz val="10"/>
        <rFont val="宋体"/>
        <family val="3"/>
        <charset val="134"/>
      </rPr>
      <t>⑤</t>
    </r>
    <r>
      <rPr>
        <sz val="10"/>
        <rFont val="Times New Roman"/>
        <family val="1"/>
      </rPr>
      <t>+</t>
    </r>
    <r>
      <rPr>
        <sz val="10"/>
        <rFont val="宋体"/>
        <family val="3"/>
        <charset val="134"/>
      </rPr>
      <t>⑥</t>
    </r>
    <r>
      <rPr>
        <sz val="10"/>
        <rFont val="Times New Roman"/>
        <family val="1"/>
      </rPr>
      <t>+</t>
    </r>
    <r>
      <rPr>
        <sz val="10"/>
        <rFont val="宋体"/>
        <family val="3"/>
        <charset val="134"/>
      </rPr>
      <t>⑦</t>
    </r>
    <r>
      <rPr>
        <sz val="10"/>
        <rFont val="Times New Roman"/>
        <family val="1"/>
      </rPr>
      <t>+</t>
    </r>
    <r>
      <rPr>
        <sz val="10"/>
        <rFont val="宋体"/>
        <family val="3"/>
        <charset val="134"/>
      </rPr>
      <t>⑧</t>
    </r>
    <r>
      <rPr>
        <sz val="10"/>
        <rFont val="Times New Roman"/>
        <family val="1"/>
      </rPr>
      <t>-</t>
    </r>
    <r>
      <rPr>
        <sz val="10"/>
        <rFont val="宋体"/>
        <family val="3"/>
        <charset val="134"/>
      </rPr>
      <t>⑨</t>
    </r>
    <r>
      <rPr>
        <sz val="10"/>
        <rFont val="Times New Roman"/>
        <family val="1"/>
      </rPr>
      <t>-</t>
    </r>
    <r>
      <rPr>
        <sz val="10"/>
        <rFont val="宋体"/>
        <family val="3"/>
        <charset val="134"/>
      </rPr>
      <t>⑩</t>
    </r>
    <r>
      <rPr>
        <sz val="10"/>
        <rFont val="Times New Roman"/>
        <family val="1"/>
      </rPr>
      <t>=226.7</t>
    </r>
    <r>
      <rPr>
        <sz val="10"/>
        <rFont val="宋体"/>
        <family val="3"/>
        <charset val="134"/>
      </rPr>
      <t>亿元，较上年</t>
    </r>
    <r>
      <rPr>
        <sz val="10"/>
        <rFont val="Times New Roman"/>
        <family val="1"/>
      </rPr>
      <t>223</t>
    </r>
    <r>
      <rPr>
        <sz val="10"/>
        <rFont val="宋体"/>
        <family val="3"/>
        <charset val="134"/>
      </rPr>
      <t>亿元的年初预算数增长</t>
    </r>
    <r>
      <rPr>
        <sz val="10"/>
        <rFont val="Times New Roman"/>
        <family val="1"/>
      </rPr>
      <t>1.7%</t>
    </r>
    <r>
      <rPr>
        <sz val="10"/>
        <rFont val="宋体"/>
        <family val="3"/>
        <charset val="134"/>
      </rPr>
      <t xml:space="preserve">。
</t>
    </r>
    <r>
      <rPr>
        <sz val="10"/>
        <rFont val="Times New Roman"/>
        <family val="1"/>
      </rPr>
      <t>2</t>
    </r>
    <r>
      <rPr>
        <sz val="10"/>
        <rFont val="宋体"/>
        <family val="3"/>
        <charset val="134"/>
      </rPr>
      <t>、市本级收入总计数比上年执行数减少</t>
    </r>
    <r>
      <rPr>
        <sz val="10"/>
        <rFont val="Times New Roman"/>
        <family val="1"/>
      </rPr>
      <t>14.9</t>
    </r>
    <r>
      <rPr>
        <sz val="10"/>
        <rFont val="宋体"/>
        <family val="3"/>
        <charset val="134"/>
      </rPr>
      <t>亿元，主要是动用预算稳调金收入减少</t>
    </r>
    <r>
      <rPr>
        <sz val="10"/>
        <rFont val="Times New Roman"/>
        <family val="1"/>
      </rPr>
      <t>5.1</t>
    </r>
    <r>
      <rPr>
        <sz val="10"/>
        <rFont val="宋体"/>
        <family val="3"/>
        <charset val="134"/>
      </rPr>
      <t>亿元，一般债券收入减少</t>
    </r>
    <r>
      <rPr>
        <sz val="10"/>
        <rFont val="Times New Roman"/>
        <family val="1"/>
      </rPr>
      <t>11</t>
    </r>
    <r>
      <rPr>
        <sz val="10"/>
        <rFont val="宋体"/>
        <family val="3"/>
        <charset val="134"/>
      </rPr>
      <t>亿元，上年结转收入减少</t>
    </r>
    <r>
      <rPr>
        <sz val="10"/>
        <rFont val="Times New Roman"/>
        <family val="1"/>
      </rPr>
      <t>19.7</t>
    </r>
    <r>
      <rPr>
        <sz val="10"/>
        <rFont val="宋体"/>
        <family val="3"/>
        <charset val="134"/>
      </rPr>
      <t>亿元，剔除此类因素，市本级收入总计比上年执行数增加</t>
    </r>
    <r>
      <rPr>
        <sz val="10"/>
        <rFont val="Times New Roman"/>
        <family val="1"/>
      </rPr>
      <t>20.9</t>
    </r>
    <r>
      <rPr>
        <sz val="10"/>
        <rFont val="宋体"/>
        <family val="3"/>
        <charset val="134"/>
      </rPr>
      <t>亿元，同比增长</t>
    </r>
    <r>
      <rPr>
        <sz val="10"/>
        <rFont val="Times New Roman"/>
        <family val="1"/>
      </rPr>
      <t>6.8%</t>
    </r>
    <r>
      <rPr>
        <sz val="10"/>
        <rFont val="宋体"/>
        <family val="3"/>
        <charset val="134"/>
      </rPr>
      <t>。</t>
    </r>
  </si>
  <si>
    <r>
      <rPr>
        <sz val="10"/>
        <rFont val="宋体"/>
        <family val="3"/>
        <charset val="134"/>
      </rPr>
      <t>备注：1、2019年本级一般公共预算支出391.9亿元，较上年年初预算379.74亿元增长3.2%。</t>
    </r>
  </si>
  <si>
    <t xml:space="preserve">      2、市本级自身收入=①+②+③+④+⑤+⑥+⑦+⑧-⑨-⑩=240.42亿元，较上年年初预算223.5亿元增长7.6%。</t>
    <phoneticPr fontId="4" type="noConversion"/>
  </si>
  <si>
    <r>
      <rPr>
        <sz val="12"/>
        <rFont val="宋体"/>
        <family val="3"/>
        <charset val="134"/>
      </rPr>
      <t xml:space="preserve"> </t>
    </r>
    <r>
      <rPr>
        <sz val="12"/>
        <rFont val="宋体"/>
        <family val="3"/>
        <charset val="134"/>
      </rPr>
      <t xml:space="preserve"> </t>
    </r>
  </si>
  <si>
    <t>地方政府一般债务还本支出</t>
    <phoneticPr fontId="1" type="noConversion"/>
  </si>
  <si>
    <r>
      <t>2015</t>
    </r>
    <r>
      <rPr>
        <sz val="12"/>
        <rFont val="宋体"/>
        <family val="3"/>
        <charset val="134"/>
      </rPr>
      <t>年以前</t>
    </r>
    <phoneticPr fontId="1" type="noConversion"/>
  </si>
  <si>
    <r>
      <t>2015</t>
    </r>
    <r>
      <rPr>
        <sz val="12"/>
        <rFont val="宋体"/>
        <family val="3"/>
        <charset val="134"/>
      </rPr>
      <t>年以后</t>
    </r>
    <phoneticPr fontId="1" type="noConversion"/>
  </si>
  <si>
    <t>2019年无锡市区社会保险基金预算调整情况表</t>
    <phoneticPr fontId="4" type="noConversion"/>
  </si>
  <si>
    <t>注:(1)企业职工基本养老保险基金当年收入减少299280万元，主要一是因贯彻落实省政府办公厅《江苏省降低社会保险费率实施方案的通知》（苏政办发〔2019〕47号）文件精神，从2019年5月1日起，企业职工基本养老保险单位缴费比例统一降至16%，需调减当年保费收入78889万元；二是由于本年度省级调剂金收缴方式改革，上缴省调剂金和上级补助收入差额为净上缴金额，不在从“上级补助收入”和“上解上级支出”两个项目核算，无锡市属于净上解地区，仅需要从“上解上级支出”项目反映上解金额，需调减“上级补助收入”220391万元，同步调减“上解上级支出”239883万元（因年初预算和当年省实际结算的补助金额有差异，所以收入与支出调减金额不一致。）</t>
    <phoneticPr fontId="1" type="noConversion"/>
  </si>
  <si>
    <t xml:space="preserve">   (2)机关事业基本养老保险基金自2019年5月1日起，全市机关事业单位养老保险单位缴费比例自20%同步下调至16%，在保持基金预算总收入不变的前提下，申请机关事业养老保险费收入调减29126万元，同时调增财政补贴收入29126万元。</t>
    <phoneticPr fontId="1" type="noConversion"/>
  </si>
  <si>
    <t xml:space="preserve">   (3)失业保险基金调增支出预算103986万元，一是根据《关于失业保险支持企业稳定就业岗位有关问题的通知》（苏人社发〔2019〕132号）文件精神，2019年1月1日至12月31日将加大援企稳岗力度，预计申请经营困难且恢复有望企业稳岗返还补贴需增加支出20000万元；二是根据《关于做好失业保险基金支持职业技能提升行动资金管理工作的通知》（苏财社〔2019〕55号）文件要求，以市本级2018 年底失业保险基金滚存结余为基数，按照20%的比例计提提升行动资金，经测算市本级需计提89956万元，该项目资金需作为当年支出追加安排；三是因今年省实际拨付的就业补助资金较去年增加较多，另外失业保险基金降费率后，当期结余持续大幅亏损，为减少失业保险基金当期赤字，充分发挥上级拨入就业补助资金对就业创业工作的助推作用，申请调减其他费用支出中用于社会保险补贴和公益性岗位补贴等相关预算5970万元；四是根据《市政府关于做好当前和今后一个时期促进就业工作的实施意见》（锡政发〔2019〕1号）放宽了技术技能提升补贴申领条件，本年度申领技术技能提升补贴的人数将大幅增长，故申请在2019年度市本级失业保险基金支出总量预算不变的前提下，从“失业保险金支出”项目中调剂120万元，用于以弥补“技能提升补贴支出”预算不足部分。</t>
    <phoneticPr fontId="1" type="noConversion"/>
  </si>
  <si>
    <r>
      <t>2019</t>
    </r>
    <r>
      <rPr>
        <sz val="20"/>
        <color indexed="8"/>
        <rFont val="方正小标宋简体"/>
        <family val="4"/>
        <charset val="134"/>
      </rPr>
      <t>年市本级一般公共预算调整情况表</t>
    </r>
    <phoneticPr fontId="4" type="noConversion"/>
  </si>
  <si>
    <r>
      <t>2019</t>
    </r>
    <r>
      <rPr>
        <sz val="20"/>
        <color indexed="8"/>
        <rFont val="方正小标宋简体"/>
        <family val="4"/>
        <charset val="134"/>
      </rPr>
      <t>年市本级政府性基金预算调整情况表</t>
    </r>
    <phoneticPr fontId="4" type="noConversion"/>
  </si>
  <si>
    <t>财力：</t>
    <phoneticPr fontId="1" type="noConversion"/>
  </si>
  <si>
    <t>财力</t>
    <phoneticPr fontId="1" type="noConversion"/>
  </si>
  <si>
    <t>附表三：</t>
    <phoneticPr fontId="4" type="noConversion"/>
  </si>
  <si>
    <t xml:space="preserve"> 8.调入资金收入</t>
  </si>
  <si>
    <t>其中：盘活存量资金收入</t>
  </si>
  <si>
    <t xml:space="preserve">      市区结算资金收入</t>
  </si>
  <si>
    <t xml:space="preserve">      其他统筹收入</t>
  </si>
  <si>
    <t>2019年市本级一般公共预算主要调整项目情况</t>
    <phoneticPr fontId="1" type="noConversion"/>
  </si>
  <si>
    <t>附表一：</t>
    <phoneticPr fontId="4" type="noConversion"/>
  </si>
  <si>
    <r>
      <rPr>
        <b/>
        <sz val="12"/>
        <color indexed="8"/>
        <rFont val="方正仿宋_GBK"/>
        <family val="4"/>
        <charset val="134"/>
      </rPr>
      <t>收入项目</t>
    </r>
    <phoneticPr fontId="4" type="noConversion"/>
  </si>
  <si>
    <r>
      <t>2018</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决算数</t>
    </r>
    <phoneticPr fontId="1" type="noConversion"/>
  </si>
  <si>
    <r>
      <t>2019</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年初预算</t>
    </r>
    <phoneticPr fontId="1" type="noConversion"/>
  </si>
  <si>
    <r>
      <rPr>
        <b/>
        <sz val="12"/>
        <color indexed="8"/>
        <rFont val="方正仿宋_GBK"/>
        <family val="4"/>
        <charset val="134"/>
      </rPr>
      <t>调整额</t>
    </r>
    <phoneticPr fontId="1" type="noConversion"/>
  </si>
  <si>
    <r>
      <rPr>
        <b/>
        <sz val="12"/>
        <color indexed="8"/>
        <rFont val="方正仿宋_GBK"/>
        <family val="4"/>
        <charset val="134"/>
      </rPr>
      <t>支出项目</t>
    </r>
    <phoneticPr fontId="4" type="noConversion"/>
  </si>
  <si>
    <r>
      <t>2018</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决算数</t>
    </r>
    <phoneticPr fontId="1" type="noConversion"/>
  </si>
  <si>
    <r>
      <t>2019</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年初预算</t>
    </r>
    <phoneticPr fontId="1" type="noConversion"/>
  </si>
  <si>
    <r>
      <t xml:space="preserve"> 1.</t>
    </r>
    <r>
      <rPr>
        <sz val="12"/>
        <color indexed="8"/>
        <rFont val="方正仿宋_GBK"/>
        <family val="4"/>
        <charset val="134"/>
      </rPr>
      <t>本级一般公共预算收入</t>
    </r>
    <phoneticPr fontId="1" type="noConversion"/>
  </si>
  <si>
    <r>
      <rPr>
        <b/>
        <sz val="12"/>
        <rFont val="方正仿宋_GBK"/>
        <family val="4"/>
        <charset val="134"/>
      </rPr>
      <t>一、本级一般公共预算支出</t>
    </r>
  </si>
  <si>
    <r>
      <t xml:space="preserve"> 2.</t>
    </r>
    <r>
      <rPr>
        <sz val="12"/>
        <color indexed="8"/>
        <rFont val="方正仿宋_GBK"/>
        <family val="4"/>
        <charset val="134"/>
      </rPr>
      <t>上级补助收入</t>
    </r>
  </si>
  <si>
    <r>
      <t xml:space="preserve"> 1.</t>
    </r>
    <r>
      <rPr>
        <sz val="12"/>
        <color indexed="8"/>
        <rFont val="方正仿宋_GBK"/>
        <family val="4"/>
        <charset val="134"/>
      </rPr>
      <t>本级列支的一般公共预算支出</t>
    </r>
  </si>
  <si>
    <r>
      <t xml:space="preserve">        </t>
    </r>
    <r>
      <rPr>
        <sz val="12"/>
        <color indexed="8"/>
        <rFont val="方正仿宋_GBK"/>
        <family val="4"/>
        <charset val="134"/>
      </rPr>
      <t>税收返还收入</t>
    </r>
    <phoneticPr fontId="1" type="noConversion"/>
  </si>
  <si>
    <r>
      <t xml:space="preserve"> 2.</t>
    </r>
    <r>
      <rPr>
        <sz val="12"/>
        <color indexed="8"/>
        <rFont val="方正仿宋_GBK"/>
        <family val="4"/>
        <charset val="134"/>
      </rPr>
      <t>上解上级支出</t>
    </r>
    <phoneticPr fontId="1" type="noConversion"/>
  </si>
  <si>
    <r>
      <t xml:space="preserve">        </t>
    </r>
    <r>
      <rPr>
        <sz val="12"/>
        <color indexed="8"/>
        <rFont val="方正仿宋_GBK"/>
        <family val="4"/>
        <charset val="134"/>
      </rPr>
      <t>结算补助收入</t>
    </r>
    <phoneticPr fontId="1" type="noConversion"/>
  </si>
  <si>
    <r>
      <t xml:space="preserve"> 3.</t>
    </r>
    <r>
      <rPr>
        <sz val="12"/>
        <color indexed="8"/>
        <rFont val="方正仿宋_GBK"/>
        <family val="4"/>
        <charset val="134"/>
      </rPr>
      <t>补助下级支出</t>
    </r>
  </si>
  <si>
    <r>
      <t xml:space="preserve">        </t>
    </r>
    <r>
      <rPr>
        <sz val="12"/>
        <color indexed="8"/>
        <rFont val="方正仿宋_GBK"/>
        <family val="4"/>
        <charset val="134"/>
      </rPr>
      <t>专项补助收入</t>
    </r>
  </si>
  <si>
    <r>
      <t xml:space="preserve">        </t>
    </r>
    <r>
      <rPr>
        <sz val="12"/>
        <color indexed="8"/>
        <rFont val="方正仿宋_GBK"/>
        <family val="4"/>
        <charset val="134"/>
      </rPr>
      <t>一般性转移支付支出</t>
    </r>
    <phoneticPr fontId="1" type="noConversion"/>
  </si>
  <si>
    <r>
      <t xml:space="preserve"> 3.</t>
    </r>
    <r>
      <rPr>
        <sz val="12"/>
        <color indexed="8"/>
        <rFont val="方正仿宋_GBK"/>
        <family val="4"/>
        <charset val="134"/>
      </rPr>
      <t>下级上解收入</t>
    </r>
    <phoneticPr fontId="1" type="noConversion"/>
  </si>
  <si>
    <r>
      <t xml:space="preserve">        </t>
    </r>
    <r>
      <rPr>
        <sz val="12"/>
        <color indexed="8"/>
        <rFont val="方正仿宋_GBK"/>
        <family val="4"/>
        <charset val="134"/>
      </rPr>
      <t>专项转移支付支出</t>
    </r>
  </si>
  <si>
    <r>
      <t xml:space="preserve"> 4.</t>
    </r>
    <r>
      <rPr>
        <sz val="12"/>
        <color indexed="8"/>
        <rFont val="方正仿宋_GBK"/>
        <family val="4"/>
        <charset val="134"/>
      </rPr>
      <t>预算稳定调节基金收入</t>
    </r>
    <phoneticPr fontId="1" type="noConversion"/>
  </si>
  <si>
    <r>
      <t xml:space="preserve"> 4.</t>
    </r>
    <r>
      <rPr>
        <sz val="12"/>
        <color indexed="8"/>
        <rFont val="方正仿宋_GBK"/>
        <family val="4"/>
        <charset val="134"/>
      </rPr>
      <t>再融资债券资金支出</t>
    </r>
  </si>
  <si>
    <r>
      <t xml:space="preserve"> 5.</t>
    </r>
    <r>
      <rPr>
        <sz val="12"/>
        <color indexed="8"/>
        <rFont val="方正仿宋_GBK"/>
        <family val="4"/>
        <charset val="134"/>
      </rPr>
      <t>再融资债券资金收入</t>
    </r>
  </si>
  <si>
    <r>
      <rPr>
        <b/>
        <sz val="12"/>
        <color indexed="8"/>
        <rFont val="方正仿宋_GBK"/>
        <family val="4"/>
        <charset val="134"/>
      </rPr>
      <t>二、预计结转下年支出</t>
    </r>
  </si>
  <si>
    <r>
      <t xml:space="preserve"> 6.</t>
    </r>
    <r>
      <rPr>
        <sz val="12"/>
        <color indexed="8"/>
        <rFont val="方正仿宋_GBK"/>
        <family val="4"/>
        <charset val="134"/>
      </rPr>
      <t>一般新增债券资金收入</t>
    </r>
    <phoneticPr fontId="1" type="noConversion"/>
  </si>
  <si>
    <r>
      <rPr>
        <b/>
        <sz val="12"/>
        <color indexed="8"/>
        <rFont val="方正仿宋_GBK"/>
        <family val="4"/>
        <charset val="134"/>
      </rPr>
      <t>三、补充预算稳定调节基金</t>
    </r>
    <phoneticPr fontId="1" type="noConversion"/>
  </si>
  <si>
    <r>
      <t xml:space="preserve"> 7.</t>
    </r>
    <r>
      <rPr>
        <sz val="12"/>
        <color indexed="8"/>
        <rFont val="方正仿宋_GBK"/>
        <family val="4"/>
        <charset val="134"/>
      </rPr>
      <t>上年结转收入</t>
    </r>
  </si>
  <si>
    <r>
      <t xml:space="preserve"> 8.</t>
    </r>
    <r>
      <rPr>
        <sz val="12"/>
        <color indexed="8"/>
        <rFont val="方正仿宋_GBK"/>
        <family val="4"/>
        <charset val="134"/>
      </rPr>
      <t>调入资金收入</t>
    </r>
  </si>
  <si>
    <r>
      <t xml:space="preserve">    </t>
    </r>
    <r>
      <rPr>
        <sz val="12"/>
        <color indexed="8"/>
        <rFont val="方正仿宋_GBK"/>
        <family val="4"/>
        <charset val="134"/>
      </rPr>
      <t>其中：盘活存量资金收入</t>
    </r>
    <phoneticPr fontId="1" type="noConversion"/>
  </si>
  <si>
    <r>
      <t xml:space="preserve">                </t>
    </r>
    <r>
      <rPr>
        <sz val="12"/>
        <color indexed="8"/>
        <rFont val="方正仿宋_GBK"/>
        <family val="4"/>
        <charset val="134"/>
      </rPr>
      <t>市区结算资金收入</t>
    </r>
  </si>
  <si>
    <r>
      <t xml:space="preserve">                </t>
    </r>
    <r>
      <rPr>
        <sz val="12"/>
        <color indexed="8"/>
        <rFont val="方正仿宋_GBK"/>
        <family val="4"/>
        <charset val="134"/>
      </rPr>
      <t>其他统筹收入</t>
    </r>
    <phoneticPr fontId="1" type="noConversion"/>
  </si>
  <si>
    <r>
      <rPr>
        <b/>
        <sz val="12"/>
        <color indexed="8"/>
        <rFont val="方正仿宋_GBK"/>
        <family val="4"/>
        <charset val="134"/>
      </rPr>
      <t>收入总计</t>
    </r>
  </si>
  <si>
    <r>
      <rPr>
        <b/>
        <sz val="12"/>
        <color indexed="8"/>
        <rFont val="方正仿宋_GBK"/>
        <family val="4"/>
        <charset val="134"/>
      </rPr>
      <t>支出总计</t>
    </r>
  </si>
  <si>
    <r>
      <t xml:space="preserve"> 1.</t>
    </r>
    <r>
      <rPr>
        <sz val="12"/>
        <color indexed="8"/>
        <rFont val="方正仿宋_GBK"/>
        <family val="4"/>
        <charset val="134"/>
      </rPr>
      <t>本级政府性基金收入</t>
    </r>
  </si>
  <si>
    <r>
      <t xml:space="preserve"> 1.</t>
    </r>
    <r>
      <rPr>
        <sz val="12"/>
        <color indexed="8"/>
        <rFont val="方正仿宋_GBK"/>
        <family val="4"/>
        <charset val="134"/>
      </rPr>
      <t>本级政府性基金支出</t>
    </r>
  </si>
  <si>
    <r>
      <t xml:space="preserve"> 2.</t>
    </r>
    <r>
      <rPr>
        <sz val="12"/>
        <color indexed="8"/>
        <rFont val="方正仿宋_GBK"/>
        <family val="4"/>
        <charset val="134"/>
      </rPr>
      <t>调出资金</t>
    </r>
  </si>
  <si>
    <r>
      <rPr>
        <b/>
        <sz val="12"/>
        <rFont val="方正仿宋_GBK"/>
        <family val="4"/>
        <charset val="134"/>
      </rPr>
      <t>收入项目</t>
    </r>
  </si>
  <si>
    <r>
      <t>2018</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决算数</t>
    </r>
    <phoneticPr fontId="1" type="noConversion"/>
  </si>
  <si>
    <r>
      <t>2019</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年初预算</t>
    </r>
    <phoneticPr fontId="1" type="noConversion"/>
  </si>
  <si>
    <r>
      <rPr>
        <b/>
        <sz val="12"/>
        <color indexed="8"/>
        <rFont val="方正仿宋_GBK"/>
        <family val="4"/>
        <charset val="134"/>
      </rPr>
      <t>调整额</t>
    </r>
    <phoneticPr fontId="1" type="noConversion"/>
  </si>
  <si>
    <r>
      <t>2019</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年度预算</t>
    </r>
    <phoneticPr fontId="1" type="noConversion"/>
  </si>
  <si>
    <r>
      <rPr>
        <b/>
        <sz val="12"/>
        <rFont val="方正仿宋_GBK"/>
        <family val="4"/>
        <charset val="134"/>
      </rPr>
      <t>支出项目</t>
    </r>
  </si>
  <si>
    <r>
      <t>2019</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年度预算</t>
    </r>
    <phoneticPr fontId="1" type="noConversion"/>
  </si>
  <si>
    <r>
      <rPr>
        <b/>
        <sz val="12"/>
        <rFont val="方正仿宋_GBK"/>
        <family val="4"/>
        <charset val="134"/>
      </rPr>
      <t>一、本级政府性基金支出</t>
    </r>
  </si>
  <si>
    <r>
      <rPr>
        <sz val="12"/>
        <rFont val="方正仿宋_GBK"/>
        <family val="4"/>
        <charset val="134"/>
      </rPr>
      <t>国有土地使用权出让收入</t>
    </r>
    <phoneticPr fontId="1" type="noConversion"/>
  </si>
  <si>
    <r>
      <rPr>
        <sz val="12"/>
        <rFont val="方正仿宋_GBK"/>
        <family val="4"/>
        <charset val="134"/>
      </rPr>
      <t>国有土地收益基金</t>
    </r>
    <phoneticPr fontId="1" type="noConversion"/>
  </si>
  <si>
    <r>
      <rPr>
        <sz val="12"/>
        <rFont val="方正仿宋_GBK"/>
        <family val="4"/>
        <charset val="134"/>
      </rPr>
      <t>国有土地使用权出让收入和专项债券安排支出</t>
    </r>
    <phoneticPr fontId="1" type="noConversion"/>
  </si>
  <si>
    <r>
      <rPr>
        <sz val="12"/>
        <rFont val="方正仿宋_GBK"/>
        <family val="4"/>
        <charset val="134"/>
      </rPr>
      <t>农业土地开发资金</t>
    </r>
    <phoneticPr fontId="1" type="noConversion"/>
  </si>
  <si>
    <r>
      <rPr>
        <sz val="12"/>
        <rFont val="方正仿宋_GBK"/>
        <family val="4"/>
        <charset val="134"/>
      </rPr>
      <t>国有土地收益基金支出</t>
    </r>
    <phoneticPr fontId="1" type="noConversion"/>
  </si>
  <si>
    <r>
      <rPr>
        <sz val="12"/>
        <rFont val="方正仿宋_GBK"/>
        <family val="4"/>
        <charset val="134"/>
      </rPr>
      <t>城市基础设施配套费收入</t>
    </r>
    <phoneticPr fontId="1" type="noConversion"/>
  </si>
  <si>
    <r>
      <rPr>
        <sz val="12"/>
        <rFont val="方正仿宋_GBK"/>
        <family val="4"/>
        <charset val="134"/>
      </rPr>
      <t>城市基础设施配套费安排的支出</t>
    </r>
    <phoneticPr fontId="1" type="noConversion"/>
  </si>
  <si>
    <r>
      <rPr>
        <sz val="12"/>
        <rFont val="方正仿宋_GBK"/>
        <family val="4"/>
        <charset val="134"/>
      </rPr>
      <t>污水处理费</t>
    </r>
    <phoneticPr fontId="1" type="noConversion"/>
  </si>
  <si>
    <r>
      <rPr>
        <sz val="12"/>
        <rFont val="方正仿宋_GBK"/>
        <family val="4"/>
        <charset val="134"/>
      </rPr>
      <t>污水处理费安排的支出</t>
    </r>
    <phoneticPr fontId="1" type="noConversion"/>
  </si>
  <si>
    <r>
      <rPr>
        <sz val="12"/>
        <rFont val="方正仿宋_GBK"/>
        <family val="4"/>
        <charset val="134"/>
      </rPr>
      <t>车辆通行费</t>
    </r>
    <phoneticPr fontId="1" type="noConversion"/>
  </si>
  <si>
    <r>
      <rPr>
        <sz val="12"/>
        <rFont val="方正仿宋_GBK"/>
        <family val="4"/>
        <charset val="134"/>
      </rPr>
      <t>彩票公益金收入安排的支出</t>
    </r>
    <phoneticPr fontId="1" type="noConversion"/>
  </si>
  <si>
    <r>
      <rPr>
        <sz val="12"/>
        <rFont val="方正仿宋_GBK"/>
        <family val="4"/>
        <charset val="134"/>
      </rPr>
      <t>其他各项基金收入</t>
    </r>
    <phoneticPr fontId="1" type="noConversion"/>
  </si>
  <si>
    <r>
      <rPr>
        <sz val="12"/>
        <rFont val="方正仿宋_GBK"/>
        <family val="4"/>
        <charset val="134"/>
      </rPr>
      <t>彩票发行费收入安排的支出</t>
    </r>
    <phoneticPr fontId="1" type="noConversion"/>
  </si>
  <si>
    <r>
      <rPr>
        <sz val="12"/>
        <rFont val="方正仿宋_GBK"/>
        <family val="4"/>
        <charset val="134"/>
      </rPr>
      <t>车辆通行费安排的支出</t>
    </r>
    <phoneticPr fontId="1" type="noConversion"/>
  </si>
  <si>
    <r>
      <rPr>
        <sz val="12"/>
        <color indexed="8"/>
        <rFont val="方正仿宋_GBK"/>
        <family val="4"/>
        <charset val="134"/>
      </rPr>
      <t>彩票公益金</t>
    </r>
    <phoneticPr fontId="1" type="noConversion"/>
  </si>
  <si>
    <r>
      <rPr>
        <sz val="12"/>
        <rFont val="方正仿宋_GBK"/>
        <family val="4"/>
        <charset val="134"/>
      </rPr>
      <t>其他基金安排的支出</t>
    </r>
    <phoneticPr fontId="1" type="noConversion"/>
  </si>
  <si>
    <r>
      <rPr>
        <sz val="12"/>
        <color indexed="8"/>
        <rFont val="方正仿宋_GBK"/>
        <family val="4"/>
        <charset val="134"/>
      </rPr>
      <t>彩票发行费</t>
    </r>
    <phoneticPr fontId="1" type="noConversion"/>
  </si>
  <si>
    <r>
      <rPr>
        <sz val="12"/>
        <rFont val="方正仿宋_GBK"/>
        <family val="4"/>
        <charset val="134"/>
      </rPr>
      <t>其他基金</t>
    </r>
    <phoneticPr fontId="1" type="noConversion"/>
  </si>
  <si>
    <r>
      <t xml:space="preserve"> 3.</t>
    </r>
    <r>
      <rPr>
        <sz val="12"/>
        <color indexed="8"/>
        <rFont val="方正仿宋_GBK"/>
        <family val="4"/>
        <charset val="134"/>
      </rPr>
      <t>再融资债券资金支出</t>
    </r>
  </si>
  <si>
    <r>
      <rPr>
        <sz val="12"/>
        <rFont val="Times New Roman"/>
        <family val="1"/>
      </rPr>
      <t xml:space="preserve"> 3.</t>
    </r>
    <r>
      <rPr>
        <sz val="12"/>
        <color indexed="8"/>
        <rFont val="方正仿宋_GBK"/>
        <family val="4"/>
        <charset val="134"/>
      </rPr>
      <t>上年结转收入</t>
    </r>
  </si>
  <si>
    <r>
      <t xml:space="preserve"> 4.</t>
    </r>
    <r>
      <rPr>
        <sz val="12"/>
        <rFont val="方正仿宋_GBK"/>
        <family val="4"/>
        <charset val="134"/>
      </rPr>
      <t>专项</t>
    </r>
    <r>
      <rPr>
        <sz val="12"/>
        <color indexed="8"/>
        <rFont val="方正仿宋_GBK"/>
        <family val="4"/>
        <charset val="134"/>
      </rPr>
      <t>债券还本支出</t>
    </r>
  </si>
  <si>
    <r>
      <t xml:space="preserve"> 4.</t>
    </r>
    <r>
      <rPr>
        <sz val="12"/>
        <color indexed="8"/>
        <rFont val="方正仿宋_GBK"/>
        <family val="4"/>
        <charset val="134"/>
      </rPr>
      <t>再融资债券资金收入</t>
    </r>
  </si>
  <si>
    <r>
      <t xml:space="preserve"> 5.</t>
    </r>
    <r>
      <rPr>
        <sz val="12"/>
        <color indexed="8"/>
        <rFont val="方正仿宋_GBK"/>
        <family val="4"/>
        <charset val="134"/>
      </rPr>
      <t>专项新增债券资金收入</t>
    </r>
  </si>
  <si>
    <r>
      <rPr>
        <b/>
        <sz val="12"/>
        <rFont val="方正仿宋_GBK"/>
        <family val="4"/>
        <charset val="134"/>
      </rPr>
      <t>二、结转下年支出</t>
    </r>
  </si>
  <si>
    <r>
      <rPr>
        <b/>
        <sz val="12"/>
        <rFont val="方正仿宋_GBK"/>
        <family val="4"/>
        <charset val="134"/>
      </rPr>
      <t>收入总计</t>
    </r>
  </si>
  <si>
    <r>
      <rPr>
        <b/>
        <sz val="12"/>
        <rFont val="方正仿宋_GBK"/>
        <family val="4"/>
        <charset val="134"/>
      </rPr>
      <t>支出总计</t>
    </r>
  </si>
  <si>
    <r>
      <rPr>
        <sz val="12"/>
        <color indexed="8"/>
        <rFont val="方正仿宋_GBK"/>
        <family val="4"/>
        <charset val="134"/>
      </rPr>
      <t>金额单位：万元</t>
    </r>
  </si>
  <si>
    <r>
      <rPr>
        <b/>
        <sz val="12"/>
        <color indexed="8"/>
        <rFont val="方正仿宋_GBK"/>
        <family val="4"/>
        <charset val="134"/>
      </rPr>
      <t>收入项目</t>
    </r>
  </si>
  <si>
    <r>
      <t>2018</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决算数</t>
    </r>
    <phoneticPr fontId="1" type="noConversion"/>
  </si>
  <si>
    <r>
      <t>2019</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年初预算</t>
    </r>
    <phoneticPr fontId="1" type="noConversion"/>
  </si>
  <si>
    <r>
      <rPr>
        <b/>
        <sz val="12"/>
        <color indexed="8"/>
        <rFont val="方正仿宋_GBK"/>
        <family val="4"/>
        <charset val="134"/>
      </rPr>
      <t>调整额</t>
    </r>
    <phoneticPr fontId="1" type="noConversion"/>
  </si>
  <si>
    <r>
      <t>2019</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年度预算数</t>
    </r>
    <phoneticPr fontId="1" type="noConversion"/>
  </si>
  <si>
    <r>
      <rPr>
        <b/>
        <sz val="12"/>
        <color indexed="8"/>
        <rFont val="方正仿宋_GBK"/>
        <family val="4"/>
        <charset val="134"/>
      </rPr>
      <t>支出项目</t>
    </r>
  </si>
  <si>
    <r>
      <t>1</t>
    </r>
    <r>
      <rPr>
        <b/>
        <sz val="12"/>
        <color indexed="8"/>
        <rFont val="方正仿宋_GBK"/>
        <family val="4"/>
        <charset val="134"/>
      </rPr>
      <t>、社会保险基金预算收入</t>
    </r>
    <phoneticPr fontId="1" type="noConversion"/>
  </si>
  <si>
    <r>
      <t>1</t>
    </r>
    <r>
      <rPr>
        <b/>
        <sz val="12"/>
        <color indexed="8"/>
        <rFont val="方正仿宋_GBK"/>
        <family val="4"/>
        <charset val="134"/>
      </rPr>
      <t>、社会保险基金预算支出</t>
    </r>
    <phoneticPr fontId="1" type="noConversion"/>
  </si>
  <si>
    <r>
      <t xml:space="preserve">  </t>
    </r>
    <r>
      <rPr>
        <sz val="12"/>
        <color indexed="8"/>
        <rFont val="方正仿宋_GBK"/>
        <family val="4"/>
        <charset val="134"/>
      </rPr>
      <t>企业职工基本养老保险基金</t>
    </r>
    <phoneticPr fontId="1" type="noConversion"/>
  </si>
  <si>
    <r>
      <t xml:space="preserve">  </t>
    </r>
    <r>
      <rPr>
        <sz val="12"/>
        <color indexed="8"/>
        <rFont val="方正仿宋_GBK"/>
        <family val="4"/>
        <charset val="134"/>
      </rPr>
      <t>机关事业单位基本养老保险基金</t>
    </r>
    <phoneticPr fontId="1" type="noConversion"/>
  </si>
  <si>
    <r>
      <t xml:space="preserve">  </t>
    </r>
    <r>
      <rPr>
        <sz val="12"/>
        <color indexed="8"/>
        <rFont val="方正仿宋_GBK"/>
        <family val="4"/>
        <charset val="134"/>
      </rPr>
      <t>城乡居民基本养老保险基金</t>
    </r>
    <phoneticPr fontId="1" type="noConversion"/>
  </si>
  <si>
    <r>
      <t xml:space="preserve">  </t>
    </r>
    <r>
      <rPr>
        <sz val="12"/>
        <color indexed="8"/>
        <rFont val="方正仿宋_GBK"/>
        <family val="4"/>
        <charset val="134"/>
      </rPr>
      <t>城镇职工基本医疗保险基金</t>
    </r>
    <phoneticPr fontId="1" type="noConversion"/>
  </si>
  <si>
    <r>
      <t xml:space="preserve">  </t>
    </r>
    <r>
      <rPr>
        <sz val="12"/>
        <color indexed="8"/>
        <rFont val="方正仿宋_GBK"/>
        <family val="4"/>
        <charset val="134"/>
      </rPr>
      <t>居民基本医疗保险基金</t>
    </r>
    <phoneticPr fontId="1" type="noConversion"/>
  </si>
  <si>
    <r>
      <t xml:space="preserve">  </t>
    </r>
    <r>
      <rPr>
        <sz val="12"/>
        <color indexed="8"/>
        <rFont val="方正仿宋_GBK"/>
        <family val="4"/>
        <charset val="134"/>
      </rPr>
      <t>工伤保险基金</t>
    </r>
    <phoneticPr fontId="1" type="noConversion"/>
  </si>
  <si>
    <r>
      <t xml:space="preserve">  </t>
    </r>
    <r>
      <rPr>
        <sz val="12"/>
        <color indexed="8"/>
        <rFont val="方正仿宋_GBK"/>
        <family val="4"/>
        <charset val="134"/>
      </rPr>
      <t>失业保险基金</t>
    </r>
    <phoneticPr fontId="1" type="noConversion"/>
  </si>
  <si>
    <r>
      <t xml:space="preserve">  </t>
    </r>
    <r>
      <rPr>
        <sz val="12"/>
        <color indexed="8"/>
        <rFont val="方正仿宋_GBK"/>
        <family val="4"/>
        <charset val="134"/>
      </rPr>
      <t>生育保险基金</t>
    </r>
    <phoneticPr fontId="1" type="noConversion"/>
  </si>
  <si>
    <r>
      <t>2</t>
    </r>
    <r>
      <rPr>
        <b/>
        <sz val="12"/>
        <color indexed="8"/>
        <rFont val="方正仿宋_GBK"/>
        <family val="4"/>
        <charset val="134"/>
      </rPr>
      <t>、动用历年结余</t>
    </r>
    <phoneticPr fontId="1" type="noConversion"/>
  </si>
  <si>
    <r>
      <t>2</t>
    </r>
    <r>
      <rPr>
        <b/>
        <sz val="12"/>
        <color indexed="8"/>
        <rFont val="方正仿宋_GBK"/>
        <family val="4"/>
        <charset val="134"/>
      </rPr>
      <t>、当年收支结余</t>
    </r>
    <phoneticPr fontId="1" type="noConversion"/>
  </si>
  <si>
    <r>
      <rPr>
        <b/>
        <sz val="12"/>
        <color indexed="8"/>
        <rFont val="方正仿宋_GBK"/>
        <family val="4"/>
        <charset val="134"/>
      </rPr>
      <t>收入合计</t>
    </r>
    <phoneticPr fontId="1" type="noConversion"/>
  </si>
  <si>
    <r>
      <rPr>
        <b/>
        <sz val="12"/>
        <color indexed="8"/>
        <rFont val="方正仿宋_GBK"/>
        <family val="4"/>
        <charset val="134"/>
      </rPr>
      <t>支出合计</t>
    </r>
    <phoneticPr fontId="1" type="noConversion"/>
  </si>
  <si>
    <r>
      <t xml:space="preserve">                                                                                          </t>
    </r>
    <r>
      <rPr>
        <sz val="12"/>
        <color indexed="8"/>
        <rFont val="方正仿宋_GBK"/>
        <family val="4"/>
        <charset val="134"/>
      </rPr>
      <t>金额单位：万元</t>
    </r>
  </si>
  <si>
    <r>
      <rPr>
        <b/>
        <sz val="12"/>
        <color theme="1"/>
        <rFont val="方正仿宋_GBK"/>
        <family val="4"/>
        <charset val="134"/>
      </rPr>
      <t>序号</t>
    </r>
    <phoneticPr fontId="1" type="noConversion"/>
  </si>
  <si>
    <r>
      <rPr>
        <b/>
        <sz val="12"/>
        <color theme="1"/>
        <rFont val="方正仿宋_GBK"/>
        <family val="4"/>
        <charset val="134"/>
      </rPr>
      <t>债券名称</t>
    </r>
    <phoneticPr fontId="1" type="noConversion"/>
  </si>
  <si>
    <r>
      <rPr>
        <b/>
        <sz val="12"/>
        <color theme="1"/>
        <rFont val="方正仿宋_GBK"/>
        <family val="4"/>
        <charset val="134"/>
      </rPr>
      <t>收入情况</t>
    </r>
    <phoneticPr fontId="1" type="noConversion"/>
  </si>
  <si>
    <r>
      <rPr>
        <b/>
        <sz val="12"/>
        <color theme="1"/>
        <rFont val="方正仿宋_GBK"/>
        <family val="4"/>
        <charset val="134"/>
      </rPr>
      <t>安排使用情况</t>
    </r>
    <phoneticPr fontId="1" type="noConversion"/>
  </si>
  <si>
    <r>
      <rPr>
        <b/>
        <sz val="12"/>
        <color theme="1"/>
        <rFont val="方正仿宋_GBK"/>
        <family val="4"/>
        <charset val="134"/>
      </rPr>
      <t>备注</t>
    </r>
    <phoneticPr fontId="1" type="noConversion"/>
  </si>
  <si>
    <r>
      <rPr>
        <b/>
        <sz val="12"/>
        <color theme="1"/>
        <rFont val="方正仿宋_GBK"/>
        <family val="4"/>
        <charset val="134"/>
      </rPr>
      <t>债务额度</t>
    </r>
    <phoneticPr fontId="1" type="noConversion"/>
  </si>
  <si>
    <r>
      <rPr>
        <b/>
        <sz val="12"/>
        <color theme="1"/>
        <rFont val="方正仿宋_GBK"/>
        <family val="4"/>
        <charset val="134"/>
      </rPr>
      <t>债务期限（年）</t>
    </r>
    <phoneticPr fontId="1" type="noConversion"/>
  </si>
  <si>
    <r>
      <rPr>
        <b/>
        <sz val="12"/>
        <color theme="1"/>
        <rFont val="方正仿宋_GBK"/>
        <family val="4"/>
        <charset val="134"/>
      </rPr>
      <t>支出项目</t>
    </r>
    <phoneticPr fontId="1" type="noConversion"/>
  </si>
  <si>
    <r>
      <rPr>
        <b/>
        <sz val="12"/>
        <color theme="1"/>
        <rFont val="方正仿宋_GBK"/>
        <family val="4"/>
        <charset val="134"/>
      </rPr>
      <t>项目预算</t>
    </r>
    <phoneticPr fontId="1" type="noConversion"/>
  </si>
  <si>
    <r>
      <rPr>
        <sz val="12"/>
        <color theme="1"/>
        <rFont val="方正仿宋_GBK"/>
        <family val="4"/>
        <charset val="134"/>
      </rPr>
      <t>合计</t>
    </r>
    <phoneticPr fontId="1" type="noConversion"/>
  </si>
  <si>
    <r>
      <rPr>
        <sz val="12"/>
        <color theme="1"/>
        <rFont val="方正仿宋_GBK"/>
        <family val="4"/>
        <charset val="134"/>
      </rPr>
      <t>一</t>
    </r>
    <phoneticPr fontId="1" type="noConversion"/>
  </si>
  <si>
    <r>
      <rPr>
        <sz val="12"/>
        <color theme="1"/>
        <rFont val="方正仿宋_GBK"/>
        <family val="4"/>
        <charset val="134"/>
      </rPr>
      <t>一般置换债券资金</t>
    </r>
    <phoneticPr fontId="1" type="noConversion"/>
  </si>
  <si>
    <r>
      <rPr>
        <sz val="12"/>
        <color theme="1"/>
        <rFont val="方正仿宋_GBK"/>
        <family val="4"/>
        <charset val="134"/>
      </rPr>
      <t>偿还到期一般置换债券</t>
    </r>
    <phoneticPr fontId="1" type="noConversion"/>
  </si>
  <si>
    <r>
      <rPr>
        <sz val="12"/>
        <color theme="1"/>
        <rFont val="方正仿宋_GBK"/>
        <family val="4"/>
        <charset val="134"/>
      </rPr>
      <t>第三批</t>
    </r>
    <phoneticPr fontId="1" type="noConversion"/>
  </si>
  <si>
    <r>
      <rPr>
        <sz val="12"/>
        <color theme="1"/>
        <rFont val="方正仿宋_GBK"/>
        <family val="4"/>
        <charset val="134"/>
      </rPr>
      <t>第五批</t>
    </r>
    <phoneticPr fontId="1" type="noConversion"/>
  </si>
  <si>
    <r>
      <rPr>
        <sz val="12"/>
        <color theme="1"/>
        <rFont val="方正仿宋_GBK"/>
        <family val="4"/>
        <charset val="134"/>
      </rPr>
      <t>小计</t>
    </r>
    <phoneticPr fontId="1" type="noConversion"/>
  </si>
  <si>
    <r>
      <rPr>
        <sz val="12"/>
        <color theme="1"/>
        <rFont val="方正仿宋_GBK"/>
        <family val="4"/>
        <charset val="134"/>
      </rPr>
      <t>二</t>
    </r>
    <phoneticPr fontId="1" type="noConversion"/>
  </si>
  <si>
    <r>
      <rPr>
        <sz val="12"/>
        <color theme="1"/>
        <rFont val="方正仿宋_GBK"/>
        <family val="4"/>
        <charset val="134"/>
      </rPr>
      <t>一般新增债券资金</t>
    </r>
    <phoneticPr fontId="1" type="noConversion"/>
  </si>
  <si>
    <r>
      <rPr>
        <sz val="12"/>
        <color theme="1"/>
        <rFont val="方正仿宋_GBK"/>
        <family val="4"/>
        <charset val="134"/>
      </rPr>
      <t>兴昌路北延（广石路</t>
    </r>
    <r>
      <rPr>
        <sz val="12"/>
        <color theme="1"/>
        <rFont val="Times New Roman"/>
        <family val="1"/>
      </rPr>
      <t>-</t>
    </r>
    <r>
      <rPr>
        <sz val="12"/>
        <color theme="1"/>
        <rFont val="方正仿宋_GBK"/>
        <family val="4"/>
        <charset val="134"/>
      </rPr>
      <t>江海路）</t>
    </r>
    <phoneticPr fontId="1" type="noConversion"/>
  </si>
  <si>
    <r>
      <rPr>
        <sz val="12"/>
        <color theme="1"/>
        <rFont val="方正仿宋_GBK"/>
        <family val="4"/>
        <charset val="134"/>
      </rPr>
      <t>第一批</t>
    </r>
    <phoneticPr fontId="1" type="noConversion"/>
  </si>
  <si>
    <r>
      <rPr>
        <sz val="12"/>
        <color theme="1"/>
        <rFont val="方正仿宋_GBK"/>
        <family val="4"/>
        <charset val="134"/>
      </rPr>
      <t>运河西路延伸（凤翔路－钱皋路）</t>
    </r>
    <phoneticPr fontId="1" type="noConversion"/>
  </si>
  <si>
    <r>
      <rPr>
        <sz val="12"/>
        <color theme="1"/>
        <rFont val="方正仿宋_GBK"/>
        <family val="4"/>
        <charset val="134"/>
      </rPr>
      <t>吴桥西路（青石西路</t>
    </r>
    <r>
      <rPr>
        <sz val="12"/>
        <color theme="1"/>
        <rFont val="Times New Roman"/>
        <family val="1"/>
      </rPr>
      <t>-</t>
    </r>
    <r>
      <rPr>
        <sz val="12"/>
        <color theme="1"/>
        <rFont val="方正仿宋_GBK"/>
        <family val="4"/>
        <charset val="134"/>
      </rPr>
      <t>凤翔路）</t>
    </r>
    <phoneticPr fontId="1" type="noConversion"/>
  </si>
  <si>
    <r>
      <rPr>
        <sz val="12"/>
        <color theme="1"/>
        <rFont val="方正仿宋_GBK"/>
        <family val="4"/>
        <charset val="134"/>
      </rPr>
      <t>新锡路北延</t>
    </r>
    <r>
      <rPr>
        <sz val="12"/>
        <color theme="1"/>
        <rFont val="Times New Roman"/>
        <family val="1"/>
      </rPr>
      <t>(</t>
    </r>
    <r>
      <rPr>
        <sz val="12"/>
        <color theme="1"/>
        <rFont val="方正仿宋_GBK"/>
        <family val="4"/>
        <charset val="134"/>
      </rPr>
      <t>锡沪路</t>
    </r>
    <r>
      <rPr>
        <sz val="12"/>
        <color theme="1"/>
        <rFont val="Times New Roman"/>
        <family val="1"/>
      </rPr>
      <t>-</t>
    </r>
    <r>
      <rPr>
        <sz val="12"/>
        <color theme="1"/>
        <rFont val="方正仿宋_GBK"/>
        <family val="4"/>
        <charset val="134"/>
      </rPr>
      <t>北中路</t>
    </r>
    <r>
      <rPr>
        <sz val="12"/>
        <color theme="1"/>
        <rFont val="Times New Roman"/>
        <family val="1"/>
      </rPr>
      <t>)</t>
    </r>
  </si>
  <si>
    <r>
      <rPr>
        <sz val="12"/>
        <color theme="1"/>
        <rFont val="方正仿宋_GBK"/>
        <family val="4"/>
        <charset val="134"/>
      </rPr>
      <t>江海西路</t>
    </r>
    <phoneticPr fontId="1" type="noConversion"/>
  </si>
  <si>
    <r>
      <rPr>
        <sz val="12"/>
        <color theme="1"/>
        <rFont val="方正仿宋_GBK"/>
        <family val="4"/>
        <charset val="134"/>
      </rPr>
      <t>蠡湖大道快速化改造一期工程（金石路</t>
    </r>
    <r>
      <rPr>
        <sz val="12"/>
        <color theme="1"/>
        <rFont val="Times New Roman"/>
        <family val="1"/>
      </rPr>
      <t>-</t>
    </r>
    <r>
      <rPr>
        <sz val="12"/>
        <color theme="1"/>
        <rFont val="方正仿宋_GBK"/>
        <family val="4"/>
        <charset val="134"/>
      </rPr>
      <t>环太湖高速）快速化改造</t>
    </r>
    <phoneticPr fontId="1" type="noConversion"/>
  </si>
  <si>
    <r>
      <t>341</t>
    </r>
    <r>
      <rPr>
        <sz val="12"/>
        <color theme="1"/>
        <rFont val="方正仿宋_GBK"/>
        <family val="4"/>
        <charset val="134"/>
      </rPr>
      <t>省道无锡马山至宜兴周铁段工程</t>
    </r>
    <phoneticPr fontId="1" type="noConversion"/>
  </si>
  <si>
    <r>
      <rPr>
        <sz val="12"/>
        <color theme="1"/>
        <rFont val="方正仿宋_GBK"/>
        <family val="4"/>
        <charset val="134"/>
      </rPr>
      <t>第四批</t>
    </r>
    <phoneticPr fontId="1" type="noConversion"/>
  </si>
  <si>
    <r>
      <rPr>
        <sz val="12"/>
        <color theme="1"/>
        <rFont val="方正仿宋_GBK"/>
        <family val="4"/>
        <charset val="134"/>
      </rPr>
      <t>凤翔北路快速化改造工程</t>
    </r>
    <phoneticPr fontId="1" type="noConversion"/>
  </si>
  <si>
    <r>
      <rPr>
        <sz val="12"/>
        <color theme="1"/>
        <rFont val="方正仿宋_GBK"/>
        <family val="4"/>
        <charset val="134"/>
      </rPr>
      <t>三</t>
    </r>
    <phoneticPr fontId="1" type="noConversion"/>
  </si>
  <si>
    <r>
      <rPr>
        <sz val="12"/>
        <color theme="1"/>
        <rFont val="方正仿宋_GBK"/>
        <family val="4"/>
        <charset val="134"/>
      </rPr>
      <t>专项置换债券资金</t>
    </r>
    <phoneticPr fontId="1" type="noConversion"/>
  </si>
  <si>
    <r>
      <rPr>
        <sz val="12"/>
        <color theme="1"/>
        <rFont val="方正仿宋_GBK"/>
        <family val="4"/>
        <charset val="134"/>
      </rPr>
      <t>偿还到期专项置换债券</t>
    </r>
    <phoneticPr fontId="1" type="noConversion"/>
  </si>
  <si>
    <t>附表五：</t>
    <phoneticPr fontId="48" type="noConversion"/>
  </si>
  <si>
    <t>附表四：</t>
    <phoneticPr fontId="1" type="noConversion"/>
  </si>
  <si>
    <t xml:space="preserve">                                                                                                           金额单位：万元</t>
    <phoneticPr fontId="1" type="noConversion"/>
  </si>
  <si>
    <t>附表二：</t>
    <phoneticPr fontId="1" type="noConversion"/>
  </si>
  <si>
    <t>项     目</t>
  </si>
  <si>
    <t>预算调整额</t>
  </si>
  <si>
    <t>调整理由</t>
  </si>
  <si>
    <t>合计</t>
  </si>
  <si>
    <t>一</t>
    <phoneticPr fontId="1" type="noConversion"/>
  </si>
  <si>
    <t>运转类支出</t>
    <phoneticPr fontId="1" type="noConversion"/>
  </si>
  <si>
    <t>住房补贴</t>
    <phoneticPr fontId="1" type="noConversion"/>
  </si>
  <si>
    <t>7月1日起提租补贴和新职工住房补贴缴费比例调整，以及缴费基数调整，需增加住房补贴支出</t>
    <phoneticPr fontId="1" type="noConversion"/>
  </si>
  <si>
    <t>部门绩效奖励</t>
    <phoneticPr fontId="1" type="noConversion"/>
  </si>
  <si>
    <t>按机关事业单位绩效考核实际兑现标准计算</t>
    <phoneticPr fontId="1" type="noConversion"/>
  </si>
  <si>
    <t>二</t>
    <phoneticPr fontId="1" type="noConversion"/>
  </si>
  <si>
    <t>专项类支出</t>
    <phoneticPr fontId="1" type="noConversion"/>
  </si>
  <si>
    <t>政府投资预算</t>
    <phoneticPr fontId="1" type="noConversion"/>
  </si>
  <si>
    <t>根据江海西路、凤翔北路快速化改造等工程进度，增加年度市区结算资金</t>
    <phoneticPr fontId="1" type="noConversion"/>
  </si>
  <si>
    <t>产业引导股权投资基金出资资金</t>
  </si>
  <si>
    <r>
      <rPr>
        <sz val="10"/>
        <color indexed="8"/>
        <rFont val="宋体"/>
        <family val="3"/>
        <charset val="134"/>
      </rPr>
      <t>根据《无锡市太湖（浦发）股权投资基金设立方案》（锡政办发〔</t>
    </r>
    <r>
      <rPr>
        <sz val="10"/>
        <color indexed="8"/>
        <rFont val="Times New Roman"/>
        <family val="1"/>
      </rPr>
      <t xml:space="preserve"> 2016 </t>
    </r>
    <r>
      <rPr>
        <sz val="10"/>
        <color indexed="8"/>
        <rFont val="宋体"/>
        <family val="3"/>
        <charset val="134"/>
      </rPr>
      <t>〕</t>
    </r>
    <r>
      <rPr>
        <sz val="10"/>
        <color indexed="8"/>
        <rFont val="Times New Roman"/>
        <family val="1"/>
      </rPr>
      <t xml:space="preserve"> 125 </t>
    </r>
    <r>
      <rPr>
        <sz val="10"/>
        <color indexed="8"/>
        <rFont val="宋体"/>
        <family val="3"/>
        <charset val="134"/>
      </rPr>
      <t>号</t>
    </r>
    <r>
      <rPr>
        <sz val="10"/>
        <color indexed="8"/>
        <rFont val="Times New Roman"/>
        <family val="1"/>
      </rPr>
      <t xml:space="preserve"> </t>
    </r>
    <r>
      <rPr>
        <sz val="10"/>
        <color indexed="8"/>
        <rFont val="宋体"/>
        <family val="3"/>
        <charset val="134"/>
      </rPr>
      <t>）的要求，市本级出资</t>
    </r>
    <r>
      <rPr>
        <sz val="10"/>
        <color indexed="8"/>
        <rFont val="Times New Roman"/>
        <family val="1"/>
      </rPr>
      <t>16</t>
    </r>
    <r>
      <rPr>
        <sz val="10"/>
        <color indexed="8"/>
        <rFont val="宋体"/>
        <family val="3"/>
        <charset val="134"/>
      </rPr>
      <t>亿元，已出资</t>
    </r>
    <r>
      <rPr>
        <sz val="10"/>
        <color indexed="8"/>
        <rFont val="Times New Roman"/>
        <family val="1"/>
      </rPr>
      <t>9.5</t>
    </r>
    <r>
      <rPr>
        <sz val="10"/>
        <color indexed="8"/>
        <rFont val="宋体"/>
        <family val="3"/>
        <charset val="134"/>
      </rPr>
      <t>亿元，待出资</t>
    </r>
    <r>
      <rPr>
        <sz val="10"/>
        <color indexed="8"/>
        <rFont val="Times New Roman"/>
        <family val="1"/>
      </rPr>
      <t>6.5</t>
    </r>
    <r>
      <rPr>
        <sz val="10"/>
        <color indexed="8"/>
        <rFont val="宋体"/>
        <family val="3"/>
        <charset val="134"/>
      </rPr>
      <t>亿元，将年内预计无法支出的产业类专项全部用于调增产业投资基金引导资金预算</t>
    </r>
    <phoneticPr fontId="1" type="noConversion"/>
  </si>
  <si>
    <r>
      <rPr>
        <sz val="11"/>
        <color indexed="8"/>
        <rFont val="宋体"/>
        <family val="3"/>
        <charset val="134"/>
      </rPr>
      <t>学校教育专项</t>
    </r>
  </si>
  <si>
    <t>机关事业单位养老保险基金补助</t>
    <phoneticPr fontId="1" type="noConversion"/>
  </si>
  <si>
    <t>主要是机关事业单位养老保险政策改革，以及机关事业单位养老保险单位缴费比例下调，需增加财政补助支出以弥补基金收支缺口</t>
    <phoneticPr fontId="1" type="noConversion"/>
  </si>
  <si>
    <t>乡村发展振兴投资基金出资</t>
    <phoneticPr fontId="1" type="noConversion"/>
  </si>
  <si>
    <t>结合股权投资基金清算情况，根据“无锡市乡村发展振兴投资基金”调整方案，乡村发展振兴投资基金出资来源调整为一般公共预算</t>
    <phoneticPr fontId="1" type="noConversion"/>
  </si>
  <si>
    <t>保障性住房建设专项资金</t>
    <phoneticPr fontId="1" type="noConversion"/>
  </si>
  <si>
    <t>用于结算公廉租房历年建设成本</t>
    <phoneticPr fontId="1" type="noConversion"/>
  </si>
  <si>
    <r>
      <rPr>
        <sz val="11"/>
        <color indexed="8"/>
        <rFont val="宋体"/>
        <family val="3"/>
        <charset val="134"/>
      </rPr>
      <t>残疾人就业保障专项</t>
    </r>
  </si>
  <si>
    <t>根据规划调整情况，用于市残疾人综合服务基地项目二期建设年度土地拆迁支出</t>
    <phoneticPr fontId="1" type="noConversion"/>
  </si>
  <si>
    <t>国企改革补贴专项</t>
    <phoneticPr fontId="1" type="noConversion"/>
  </si>
  <si>
    <t>用于国发公司注册资本金5133万元</t>
    <phoneticPr fontId="1" type="noConversion"/>
  </si>
  <si>
    <t>能力建设专项</t>
    <phoneticPr fontId="1" type="noConversion"/>
  </si>
  <si>
    <t>主要用于无锡市红十字中心血站设备购置等支出</t>
    <phoneticPr fontId="1" type="noConversion"/>
  </si>
  <si>
    <t>农村住房建设管理专项</t>
    <phoneticPr fontId="1" type="noConversion"/>
  </si>
  <si>
    <t>根据《无锡市农房配套设施奖补专项资金管理办法（试行）》的通知精神和开工农房建设情况据实增加</t>
    <phoneticPr fontId="1" type="noConversion"/>
  </si>
  <si>
    <t>国家集成电路基金</t>
    <phoneticPr fontId="1" type="noConversion"/>
  </si>
  <si>
    <t>国家集成电路基金出资计划由7年出资调整为8年出资，2019年出资比例5%。据此,2019年市级出资额调整为5000万元</t>
    <phoneticPr fontId="1" type="noConversion"/>
  </si>
  <si>
    <t>太湖水治理专项</t>
    <phoneticPr fontId="1" type="noConversion"/>
  </si>
  <si>
    <t>根据水利工程项目预期进度，年度预算安排调整5000万元至下年度安排</t>
    <phoneticPr fontId="1" type="noConversion"/>
  </si>
  <si>
    <t>民航补助资金</t>
    <phoneticPr fontId="1" type="noConversion"/>
  </si>
  <si>
    <t>由于欧州货运航线执行情况变化，根据年度实际需求，调减预算3000万元</t>
    <phoneticPr fontId="1" type="noConversion"/>
  </si>
  <si>
    <t>现代服务业(金融)扶持资金</t>
    <phoneticPr fontId="1" type="noConversion"/>
  </si>
  <si>
    <t>根据项目预算执行进度予以调减</t>
    <phoneticPr fontId="1" type="noConversion"/>
  </si>
  <si>
    <t>照明设施维护等专项</t>
    <phoneticPr fontId="1" type="noConversion"/>
  </si>
  <si>
    <t>主要是根据中央和省通知精神，一般工商业电价调整至0.6904元/千瓦时，路灯电费减少需调减预算</t>
    <phoneticPr fontId="1" type="noConversion"/>
  </si>
  <si>
    <t>长护险补助</t>
    <phoneticPr fontId="1" type="noConversion"/>
  </si>
  <si>
    <t>长护险自2019年7月1日起实行，相应调减预算</t>
    <phoneticPr fontId="1" type="noConversion"/>
  </si>
  <si>
    <t>政法综合治理专项</t>
    <phoneticPr fontId="1" type="noConversion"/>
  </si>
  <si>
    <t>根据各区公益性保安实际人数，据实调减预算</t>
    <phoneticPr fontId="1" type="noConversion"/>
  </si>
  <si>
    <t>信息技术产业(物联网)扶持资金</t>
    <phoneticPr fontId="1" type="noConversion"/>
  </si>
  <si>
    <t>文化产业发展资金</t>
    <phoneticPr fontId="1" type="noConversion"/>
  </si>
  <si>
    <t>城中村整治等专项</t>
    <phoneticPr fontId="1" type="noConversion"/>
  </si>
  <si>
    <t>根据项目完工后审计进度情况，相应调减预算安排</t>
    <phoneticPr fontId="1" type="noConversion"/>
  </si>
  <si>
    <t>三</t>
    <phoneticPr fontId="1" type="noConversion"/>
  </si>
  <si>
    <t>其他</t>
    <phoneticPr fontId="1" type="noConversion"/>
  </si>
  <si>
    <t>机关管理局资产购置</t>
    <phoneticPr fontId="1" type="noConversion"/>
  </si>
  <si>
    <t>根据锡政会纪[2018]70号和市政府办文单精神，安排机关管理局购置资产支出</t>
    <phoneticPr fontId="1" type="noConversion"/>
  </si>
  <si>
    <t>2019年市本级债券资金收支情况表</t>
    <phoneticPr fontId="1" type="noConversion"/>
  </si>
  <si>
    <t>主要用于东南大学国际校区建设、南信大无锡滨江学院办学体制调整股权分期收购支出等高等教育支出</t>
    <phoneticPr fontId="1" type="noConversion"/>
  </si>
  <si>
    <r>
      <t xml:space="preserve">                                                                                                                                                                             </t>
    </r>
    <r>
      <rPr>
        <sz val="12"/>
        <color indexed="8"/>
        <rFont val="方正仿宋_GBK"/>
        <family val="4"/>
        <charset val="134"/>
      </rPr>
      <t>金额单位：万元</t>
    </r>
    <phoneticPr fontId="1" type="noConversion"/>
  </si>
  <si>
    <t>金额单位：万元</t>
    <phoneticPr fontId="1" type="noConversion"/>
  </si>
  <si>
    <t>重大产业项目奖补等资金</t>
    <phoneticPr fontId="1" type="noConversion"/>
  </si>
  <si>
    <t>根据重大产业项目实施情况，调减年度预算</t>
    <phoneticPr fontId="1" type="noConversion"/>
  </si>
  <si>
    <r>
      <t>2019</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年度预算</t>
    </r>
    <phoneticPr fontId="1" type="noConversion"/>
  </si>
  <si>
    <r>
      <t>2019</t>
    </r>
    <r>
      <rPr>
        <b/>
        <sz val="12"/>
        <color indexed="8"/>
        <rFont val="方正仿宋_GBK"/>
        <family val="4"/>
        <charset val="134"/>
      </rPr>
      <t>年</t>
    </r>
    <r>
      <rPr>
        <b/>
        <sz val="12"/>
        <color indexed="8"/>
        <rFont val="Times New Roman"/>
        <family val="1"/>
      </rPr>
      <t xml:space="preserve">           </t>
    </r>
    <r>
      <rPr>
        <b/>
        <sz val="12"/>
        <color indexed="8"/>
        <rFont val="方正仿宋_GBK"/>
        <family val="4"/>
        <charset val="134"/>
      </rPr>
      <t>年度预算</t>
    </r>
    <phoneticPr fontId="1" type="noConversion"/>
  </si>
</sst>
</file>

<file path=xl/styles.xml><?xml version="1.0" encoding="utf-8"?>
<styleSheet xmlns="http://schemas.openxmlformats.org/spreadsheetml/2006/main">
  <numFmts count="10">
    <numFmt numFmtId="176" formatCode="_ * #,##0_ ;_ * \-#,##0_ ;_ * &quot;-&quot;_ ;_ @_ "/>
    <numFmt numFmtId="177" formatCode="_ * #,##0.00_ ;_ * \-#,##0.00_ ;_ * &quot;-&quot;??_ ;_ @_ "/>
    <numFmt numFmtId="178" formatCode="_(&quot;$&quot;* #,##0_);_(&quot;$&quot;* \(#,##0\);_(&quot;$&quot;* &quot;-&quot;??_);_(@_)"/>
    <numFmt numFmtId="179" formatCode="mmm\ dd\,\ yy"/>
    <numFmt numFmtId="180" formatCode="_(&quot;$&quot;* #,##0.0_);_(&quot;$&quot;* \(#,##0.0\);_(&quot;$&quot;* &quot;-&quot;??_);_(@_)"/>
    <numFmt numFmtId="181" formatCode="mm/dd/yy_)"/>
    <numFmt numFmtId="182" formatCode="0_ "/>
    <numFmt numFmtId="183" formatCode="0_);[Red]\(0\)"/>
    <numFmt numFmtId="184" formatCode="#,##0_ "/>
    <numFmt numFmtId="185" formatCode="0.00_);[Red]\(0.00\)"/>
  </numFmts>
  <fonts count="70">
    <font>
      <sz val="11"/>
      <color theme="1"/>
      <name val="宋体"/>
      <family val="2"/>
      <charset val="134"/>
      <scheme val="minor"/>
    </font>
    <font>
      <sz val="9"/>
      <name val="宋体"/>
      <family val="2"/>
      <charset val="134"/>
      <scheme val="minor"/>
    </font>
    <font>
      <sz val="12"/>
      <name val="宋体"/>
      <family val="3"/>
      <charset val="134"/>
    </font>
    <font>
      <sz val="12"/>
      <color indexed="8"/>
      <name val="宋体"/>
      <family val="3"/>
      <charset val="134"/>
    </font>
    <font>
      <sz val="9"/>
      <name val="宋体"/>
      <family val="3"/>
      <charset val="134"/>
    </font>
    <font>
      <sz val="12"/>
      <color indexed="8"/>
      <name val="Times New Roman"/>
      <family val="1"/>
    </font>
    <font>
      <sz val="12"/>
      <name val="Times New Roman"/>
      <family val="1"/>
    </font>
    <font>
      <sz val="20"/>
      <color indexed="8"/>
      <name val="Times New Roman"/>
      <family val="1"/>
    </font>
    <font>
      <sz val="20"/>
      <color indexed="8"/>
      <name val="方正小标宋简体"/>
      <family val="4"/>
      <charset val="134"/>
    </font>
    <font>
      <b/>
      <sz val="12"/>
      <color indexed="8"/>
      <name val="Times New Roman"/>
      <family val="1"/>
    </font>
    <font>
      <sz val="10"/>
      <name val="Times New Roman"/>
      <family val="1"/>
    </font>
    <font>
      <sz val="10"/>
      <name val="宋体"/>
      <family val="3"/>
      <charset val="134"/>
    </font>
    <font>
      <sz val="11"/>
      <color indexed="17"/>
      <name val="宋体"/>
      <family val="3"/>
      <charset val="134"/>
    </font>
    <font>
      <sz val="10"/>
      <name val="Arial"/>
      <family val="2"/>
    </font>
    <font>
      <sz val="11"/>
      <color indexed="8"/>
      <name val="宋体"/>
      <family val="3"/>
      <charset val="134"/>
    </font>
    <font>
      <sz val="11"/>
      <color indexed="12"/>
      <name val="宋体"/>
      <family val="3"/>
      <charset val="134"/>
    </font>
    <font>
      <sz val="11"/>
      <color indexed="9"/>
      <name val="宋体"/>
      <family val="3"/>
      <charset val="134"/>
    </font>
    <font>
      <sz val="11"/>
      <color indexed="20"/>
      <name val="宋体"/>
      <family val="3"/>
      <charset val="134"/>
    </font>
    <font>
      <b/>
      <sz val="11"/>
      <color indexed="52"/>
      <name val="宋体"/>
      <family val="3"/>
      <charset val="134"/>
    </font>
    <font>
      <b/>
      <sz val="11"/>
      <color indexed="12"/>
      <name val="宋体"/>
      <family val="3"/>
      <charset val="134"/>
    </font>
    <font>
      <i/>
      <sz val="11"/>
      <color indexed="23"/>
      <name val="宋体"/>
      <family val="3"/>
      <charset val="134"/>
    </font>
    <font>
      <b/>
      <sz val="15"/>
      <color indexed="62"/>
      <name val="宋体"/>
      <family val="3"/>
      <charset val="134"/>
    </font>
    <font>
      <b/>
      <sz val="13"/>
      <color indexed="62"/>
      <name val="宋体"/>
      <family val="3"/>
      <charset val="134"/>
    </font>
    <font>
      <b/>
      <sz val="11"/>
      <color indexed="62"/>
      <name val="宋体"/>
      <family val="3"/>
      <charset val="134"/>
    </font>
    <font>
      <sz val="11"/>
      <color indexed="62"/>
      <name val="宋体"/>
      <family val="3"/>
      <charset val="134"/>
    </font>
    <font>
      <sz val="11"/>
      <color indexed="52"/>
      <name val="宋体"/>
      <family val="3"/>
      <charset val="134"/>
    </font>
    <font>
      <sz val="11"/>
      <color indexed="60"/>
      <name val="宋体"/>
      <family val="3"/>
      <charset val="134"/>
    </font>
    <font>
      <sz val="7"/>
      <name val="Small Fonts"/>
      <family val="2"/>
    </font>
    <font>
      <sz val="10"/>
      <name val="MS Sans Serif"/>
      <family val="2"/>
    </font>
    <font>
      <b/>
      <sz val="11"/>
      <color indexed="63"/>
      <name val="宋体"/>
      <family val="3"/>
      <charset val="134"/>
    </font>
    <font>
      <b/>
      <sz val="18"/>
      <color indexed="62"/>
      <name val="宋体"/>
      <family val="3"/>
      <charset val="134"/>
    </font>
    <font>
      <b/>
      <sz val="11"/>
      <color indexed="8"/>
      <name val="宋体"/>
      <family val="3"/>
      <charset val="134"/>
    </font>
    <font>
      <sz val="11"/>
      <color indexed="53"/>
      <name val="宋体"/>
      <family val="3"/>
      <charset val="134"/>
    </font>
    <font>
      <b/>
      <sz val="15"/>
      <color indexed="56"/>
      <name val="宋体"/>
      <family val="3"/>
      <charset val="134"/>
    </font>
    <font>
      <b/>
      <sz val="18"/>
      <color indexed="56"/>
      <name val="宋体"/>
      <family val="3"/>
      <charset val="134"/>
    </font>
    <font>
      <b/>
      <sz val="13"/>
      <color indexed="56"/>
      <name val="宋体"/>
      <family val="3"/>
      <charset val="134"/>
    </font>
    <font>
      <b/>
      <sz val="11"/>
      <color indexed="56"/>
      <name val="宋体"/>
      <family val="3"/>
      <charset val="134"/>
    </font>
    <font>
      <sz val="11"/>
      <color theme="1"/>
      <name val="宋体"/>
      <family val="3"/>
      <charset val="134"/>
      <scheme val="minor"/>
    </font>
    <font>
      <u/>
      <sz val="12"/>
      <color indexed="12"/>
      <name val="宋体"/>
      <family val="3"/>
      <charset val="134"/>
    </font>
    <font>
      <u/>
      <sz val="12"/>
      <color indexed="36"/>
      <name val="宋体"/>
      <family val="3"/>
      <charset val="134"/>
    </font>
    <font>
      <b/>
      <sz val="11"/>
      <color indexed="9"/>
      <name val="宋体"/>
      <family val="3"/>
      <charset val="134"/>
    </font>
    <font>
      <sz val="11"/>
      <color indexed="10"/>
      <name val="宋体"/>
      <family val="3"/>
      <charset val="134"/>
    </font>
    <font>
      <sz val="12"/>
      <name val="바탕체"/>
      <family val="3"/>
    </font>
    <font>
      <sz val="11"/>
      <name val="蹈框"/>
      <charset val="134"/>
    </font>
    <font>
      <sz val="12"/>
      <name val="Courier"/>
      <family val="3"/>
    </font>
    <font>
      <b/>
      <sz val="12"/>
      <name val="Times New Roman"/>
      <family val="1"/>
    </font>
    <font>
      <sz val="10"/>
      <color indexed="8"/>
      <name val="SimSun"/>
      <charset val="134"/>
    </font>
    <font>
      <sz val="11"/>
      <color theme="1"/>
      <name val="宋体"/>
      <family val="2"/>
      <charset val="134"/>
      <scheme val="minor"/>
    </font>
    <font>
      <sz val="9"/>
      <name val="宋体"/>
      <family val="3"/>
      <charset val="134"/>
      <scheme val="minor"/>
    </font>
    <font>
      <sz val="12"/>
      <color theme="1"/>
      <name val="Times New Roman"/>
      <family val="1"/>
    </font>
    <font>
      <b/>
      <sz val="12"/>
      <color theme="1"/>
      <name val="Times New Roman"/>
      <family val="1"/>
    </font>
    <font>
      <b/>
      <sz val="20"/>
      <name val="仿宋_GB2312"/>
      <family val="3"/>
      <charset val="134"/>
    </font>
    <font>
      <sz val="10"/>
      <color indexed="8"/>
      <name val="Times New Roman"/>
      <family val="1"/>
    </font>
    <font>
      <sz val="11"/>
      <color indexed="8"/>
      <name val="Times New Roman"/>
      <family val="1"/>
    </font>
    <font>
      <sz val="12"/>
      <color indexed="8"/>
      <name val="方正黑体_GBK"/>
      <family val="4"/>
      <charset val="134"/>
    </font>
    <font>
      <b/>
      <sz val="12"/>
      <color indexed="8"/>
      <name val="方正仿宋_GBK"/>
      <family val="4"/>
      <charset val="134"/>
    </font>
    <font>
      <sz val="12"/>
      <color indexed="8"/>
      <name val="方正仿宋_GBK"/>
      <family val="4"/>
      <charset val="134"/>
    </font>
    <font>
      <b/>
      <sz val="12"/>
      <name val="方正仿宋_GBK"/>
      <family val="4"/>
      <charset val="134"/>
    </font>
    <font>
      <sz val="12"/>
      <name val="方正仿宋_GBK"/>
      <family val="4"/>
      <charset val="134"/>
    </font>
    <font>
      <sz val="20"/>
      <color indexed="8"/>
      <name val="方正小标宋_GBK"/>
      <family val="4"/>
      <charset val="134"/>
    </font>
    <font>
      <sz val="12"/>
      <color theme="1"/>
      <name val="方正黑体_GBK"/>
      <family val="4"/>
      <charset val="134"/>
    </font>
    <font>
      <b/>
      <sz val="12"/>
      <color theme="1"/>
      <name val="方正仿宋_GBK"/>
      <family val="4"/>
      <charset val="134"/>
    </font>
    <font>
      <sz val="12"/>
      <color theme="1"/>
      <name val="方正仿宋_GBK"/>
      <family val="4"/>
      <charset val="134"/>
    </font>
    <font>
      <sz val="20"/>
      <name val="方正小标宋简体"/>
      <family val="4"/>
      <charset val="134"/>
    </font>
    <font>
      <sz val="11"/>
      <name val="宋体"/>
      <family val="3"/>
      <charset val="134"/>
    </font>
    <font>
      <b/>
      <sz val="12"/>
      <name val="宋体"/>
      <family val="3"/>
      <charset val="134"/>
    </font>
    <font>
      <b/>
      <sz val="12"/>
      <color indexed="8"/>
      <name val="宋体"/>
      <family val="3"/>
      <charset val="134"/>
    </font>
    <font>
      <sz val="10"/>
      <color indexed="8"/>
      <name val="宋体"/>
      <family val="3"/>
      <charset val="134"/>
    </font>
    <font>
      <sz val="10"/>
      <color rgb="FFFF0000"/>
      <name val="宋体"/>
      <family val="3"/>
      <charset val="134"/>
    </font>
    <font>
      <sz val="20"/>
      <color theme="1"/>
      <name val="方正小标宋简体"/>
      <family val="4"/>
      <charset val="134"/>
    </font>
  </fonts>
  <fills count="28">
    <fill>
      <patternFill patternType="none"/>
    </fill>
    <fill>
      <patternFill patternType="gray125"/>
    </fill>
    <fill>
      <patternFill patternType="solid">
        <fgColor indexed="42"/>
        <bgColor indexed="64"/>
      </patternFill>
    </fill>
    <fill>
      <patternFill patternType="solid">
        <fgColor indexed="12"/>
        <bgColor indexed="64"/>
      </patternFill>
    </fill>
    <fill>
      <patternFill patternType="solid">
        <fgColor indexed="47"/>
        <bgColor indexed="64"/>
      </patternFill>
    </fill>
    <fill>
      <patternFill patternType="solid">
        <fgColor indexed="10"/>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46">
    <border>
      <left/>
      <right/>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hair">
        <color indexed="64"/>
      </top>
      <bottom style="medium">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bottom style="medium">
        <color indexed="64"/>
      </bottom>
      <diagonal/>
    </border>
  </borders>
  <cellStyleXfs count="2336">
    <xf numFmtId="0" fontId="0" fillId="0" borderId="0">
      <alignment vertical="center"/>
    </xf>
    <xf numFmtId="0" fontId="2" fillId="0" borderId="0">
      <alignment vertical="center"/>
    </xf>
    <xf numFmtId="0" fontId="2"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3" fillId="0" borderId="0">
      <alignment vertical="center"/>
    </xf>
    <xf numFmtId="0" fontId="6" fillId="0" borderId="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2"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3" fillId="0" borderId="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3"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0" borderId="0" applyNumberFormat="0" applyBorder="0" applyAlignment="0" applyProtection="0">
      <alignment vertical="center"/>
    </xf>
    <xf numFmtId="0" fontId="15" fillId="16" borderId="0" applyNumberFormat="0" applyBorder="0" applyAlignment="0" applyProtection="0">
      <alignment vertical="center"/>
    </xf>
    <xf numFmtId="0" fontId="15" fillId="4"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16" borderId="0" applyNumberFormat="0" applyBorder="0" applyAlignment="0" applyProtection="0">
      <alignment vertical="center"/>
    </xf>
    <xf numFmtId="0" fontId="16" fillId="19"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7" fillId="8" borderId="0" applyNumberFormat="0" applyBorder="0" applyAlignment="0" applyProtection="0">
      <alignment vertical="center"/>
    </xf>
    <xf numFmtId="0" fontId="18" fillId="3" borderId="14" applyNumberFormat="0" applyAlignment="0" applyProtection="0">
      <alignment vertical="center"/>
    </xf>
    <xf numFmtId="0" fontId="19" fillId="23" borderId="15" applyNumberFormat="0" applyAlignment="0" applyProtection="0">
      <alignment vertical="center"/>
    </xf>
    <xf numFmtId="0" fontId="20" fillId="0" borderId="0" applyNumberFormat="0" applyFill="0" applyBorder="0" applyAlignment="0" applyProtection="0">
      <alignment vertical="center"/>
    </xf>
    <xf numFmtId="0" fontId="12" fillId="2" borderId="0" applyNumberFormat="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4" fillId="4" borderId="14" applyNumberFormat="0" applyAlignment="0" applyProtection="0">
      <alignment vertical="center"/>
    </xf>
    <xf numFmtId="0" fontId="25" fillId="0" borderId="19" applyNumberFormat="0" applyFill="0" applyAlignment="0" applyProtection="0">
      <alignment vertical="center"/>
    </xf>
    <xf numFmtId="0" fontId="26" fillId="12" borderId="0" applyNumberFormat="0" applyBorder="0" applyAlignment="0" applyProtection="0">
      <alignment vertical="center"/>
    </xf>
    <xf numFmtId="37" fontId="27" fillId="0" borderId="0">
      <alignment vertical="center"/>
    </xf>
    <xf numFmtId="0" fontId="28" fillId="0" borderId="0">
      <alignment vertical="center"/>
    </xf>
    <xf numFmtId="0" fontId="14" fillId="5" borderId="20" applyNumberFormat="0" applyFont="0" applyAlignment="0" applyProtection="0">
      <alignment vertical="center"/>
    </xf>
    <xf numFmtId="0" fontId="29" fillId="3" borderId="21" applyNumberFormat="0" applyAlignment="0" applyProtection="0">
      <alignment vertical="center"/>
    </xf>
    <xf numFmtId="0" fontId="30" fillId="0" borderId="0" applyNumberFormat="0" applyFill="0" applyBorder="0" applyAlignment="0" applyProtection="0">
      <alignment vertical="center"/>
    </xf>
    <xf numFmtId="0" fontId="31" fillId="0" borderId="22" applyNumberFormat="0" applyFill="0" applyAlignment="0" applyProtection="0">
      <alignment vertical="center"/>
    </xf>
    <xf numFmtId="0" fontId="32" fillId="0" borderId="0" applyNumberFormat="0" applyFill="0" applyBorder="0" applyAlignment="0" applyProtection="0">
      <alignment vertical="center"/>
    </xf>
    <xf numFmtId="9" fontId="2" fillId="0" borderId="0" applyBorder="0" applyProtection="0">
      <alignment vertical="center"/>
    </xf>
    <xf numFmtId="9" fontId="2" fillId="0" borderId="0" applyBorder="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2" fillId="0" borderId="0">
      <alignment vertical="center"/>
    </xf>
    <xf numFmtId="0" fontId="2" fillId="0" borderId="0" applyProtection="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 fillId="0" borderId="0">
      <alignment vertical="center"/>
    </xf>
    <xf numFmtId="0" fontId="2" fillId="0" borderId="0">
      <alignment vertical="center"/>
    </xf>
    <xf numFmtId="0" fontId="14" fillId="0" borderId="0">
      <alignment vertical="center"/>
    </xf>
    <xf numFmtId="0" fontId="14"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pplyNumberFormat="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pplyNumberFormat="0" applyFont="0" applyFill="0" applyBorder="0" applyAlignment="0" applyProtection="0">
      <alignment vertical="center"/>
    </xf>
    <xf numFmtId="0" fontId="2" fillId="0" borderId="0">
      <alignment vertical="center"/>
    </xf>
    <xf numFmtId="0" fontId="2" fillId="0" borderId="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8" fillId="0" borderId="0" applyNumberFormat="0" applyFill="0" applyBorder="0" applyAlignment="0" applyProtection="0">
      <alignment vertical="top"/>
      <protection locked="0"/>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18" fillId="10" borderId="14"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40" fillId="23" borderId="15"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9" fontId="2" fillId="0" borderId="0" applyBorder="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38" fontId="14" fillId="0" borderId="0" applyFont="0" applyFill="0" applyBorder="0" applyAlignment="0" applyProtection="0">
      <alignment vertical="center"/>
    </xf>
    <xf numFmtId="40" fontId="14" fillId="0" borderId="0" applyFont="0" applyFill="0" applyBorder="0" applyAlignment="0" applyProtection="0">
      <alignment vertical="center"/>
    </xf>
    <xf numFmtId="0" fontId="14" fillId="0" borderId="0" applyFont="0" applyFill="0" applyBorder="0" applyAlignment="0" applyProtection="0">
      <alignment vertical="center"/>
    </xf>
    <xf numFmtId="0" fontId="14" fillId="0" borderId="0" applyFont="0" applyFill="0" applyBorder="0" applyAlignment="0" applyProtection="0">
      <alignment vertical="center"/>
    </xf>
    <xf numFmtId="0" fontId="42" fillId="0" borderId="0">
      <alignment vertical="center"/>
    </xf>
    <xf numFmtId="178" fontId="14" fillId="0" borderId="0" applyFont="0" applyFill="0" applyBorder="0" applyAlignment="0" applyProtection="0">
      <alignment vertical="center"/>
    </xf>
    <xf numFmtId="179" fontId="14" fillId="0" borderId="0" applyFont="0" applyFill="0" applyBorder="0" applyAlignment="0" applyProtection="0">
      <alignment vertical="center"/>
    </xf>
    <xf numFmtId="180" fontId="14" fillId="0" borderId="0" applyFont="0" applyFill="0" applyBorder="0" applyAlignment="0" applyProtection="0">
      <alignment vertical="center"/>
    </xf>
    <xf numFmtId="181" fontId="14" fillId="0" borderId="0" applyFont="0" applyFill="0" applyBorder="0" applyAlignment="0" applyProtection="0">
      <alignment vertical="center"/>
    </xf>
    <xf numFmtId="0" fontId="10" fillId="0" borderId="0">
      <alignment vertical="center"/>
    </xf>
    <xf numFmtId="176" fontId="14" fillId="0" borderId="0" applyFont="0" applyFill="0" applyBorder="0" applyAlignment="0" applyProtection="0">
      <alignment vertical="center"/>
    </xf>
    <xf numFmtId="177" fontId="14" fillId="0" borderId="0" applyFont="0" applyFill="0" applyBorder="0" applyAlignment="0" applyProtection="0">
      <alignment vertical="center"/>
    </xf>
    <xf numFmtId="0" fontId="14" fillId="0" borderId="0" applyFont="0" applyFill="0" applyBorder="0" applyAlignment="0" applyProtection="0">
      <alignment vertical="center"/>
    </xf>
    <xf numFmtId="0"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0" fontId="43" fillId="0" borderId="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9" fillId="10" borderId="21" applyNumberFormat="0" applyAlignment="0" applyProtection="0">
      <alignment vertical="center"/>
    </xf>
    <xf numFmtId="0" fontId="29" fillId="10" borderId="21" applyNumberFormat="0" applyAlignment="0" applyProtection="0">
      <alignment vertical="center"/>
    </xf>
    <xf numFmtId="0" fontId="29" fillId="10" borderId="21" applyNumberFormat="0" applyAlignment="0" applyProtection="0">
      <alignment vertical="center"/>
    </xf>
    <xf numFmtId="0" fontId="24" fillId="4" borderId="14" applyNumberFormat="0" applyAlignment="0" applyProtection="0">
      <alignment vertical="center"/>
    </xf>
    <xf numFmtId="0" fontId="24" fillId="4" borderId="14" applyNumberFormat="0" applyAlignment="0" applyProtection="0">
      <alignment vertical="center"/>
    </xf>
    <xf numFmtId="0" fontId="24" fillId="4" borderId="14" applyNumberFormat="0" applyAlignment="0" applyProtection="0">
      <alignment vertical="center"/>
    </xf>
    <xf numFmtId="0" fontId="44" fillId="0" borderId="0">
      <alignment vertical="center"/>
    </xf>
    <xf numFmtId="0" fontId="6" fillId="0" borderId="0">
      <alignment vertical="center"/>
    </xf>
    <xf numFmtId="0" fontId="14" fillId="26" borderId="20" applyNumberFormat="0" applyFont="0" applyAlignment="0" applyProtection="0">
      <alignment vertical="center"/>
    </xf>
    <xf numFmtId="0" fontId="14" fillId="26" borderId="20" applyNumberFormat="0" applyFont="0" applyAlignment="0" applyProtection="0">
      <alignment vertical="center"/>
    </xf>
    <xf numFmtId="0" fontId="14" fillId="26" borderId="20" applyNumberFormat="0" applyFont="0" applyAlignment="0" applyProtection="0">
      <alignment vertical="center"/>
    </xf>
    <xf numFmtId="0" fontId="14" fillId="26" borderId="20" applyNumberFormat="0" applyFont="0" applyAlignment="0" applyProtection="0">
      <alignment vertical="center"/>
    </xf>
    <xf numFmtId="0" fontId="14" fillId="26" borderId="20" applyNumberFormat="0" applyFont="0" applyAlignment="0" applyProtection="0">
      <alignment vertical="center"/>
    </xf>
    <xf numFmtId="0" fontId="41" fillId="0" borderId="0" applyNumberFormat="0" applyFill="0" applyBorder="0" applyAlignment="0" applyProtection="0">
      <alignment vertical="center"/>
    </xf>
    <xf numFmtId="0" fontId="25" fillId="0" borderId="19" applyNumberFormat="0" applyFill="0" applyAlignment="0" applyProtection="0">
      <alignment vertical="center"/>
    </xf>
    <xf numFmtId="0" fontId="16" fillId="20" borderId="0" applyNumberFormat="0" applyBorder="0" applyAlignment="0" applyProtection="0">
      <alignment vertical="center"/>
    </xf>
    <xf numFmtId="0" fontId="16" fillId="4" borderId="0" applyNumberFormat="0" applyBorder="0" applyAlignment="0" applyProtection="0">
      <alignment vertical="center"/>
    </xf>
    <xf numFmtId="0" fontId="2" fillId="0" borderId="0"/>
    <xf numFmtId="0" fontId="47" fillId="0" borderId="0">
      <alignment vertical="center"/>
    </xf>
    <xf numFmtId="0" fontId="2" fillId="0" borderId="0"/>
    <xf numFmtId="0" fontId="37" fillId="0" borderId="0"/>
    <xf numFmtId="0" fontId="37" fillId="0" borderId="0"/>
  </cellStyleXfs>
  <cellXfs count="204">
    <xf numFmtId="0" fontId="0" fillId="0" borderId="0" xfId="0">
      <alignment vertical="center"/>
    </xf>
    <xf numFmtId="0" fontId="6" fillId="0" borderId="0" xfId="1" applyFont="1" applyAlignment="1"/>
    <xf numFmtId="0" fontId="5" fillId="0" borderId="4" xfId="1" applyFont="1" applyBorder="1" applyAlignment="1">
      <alignment horizontal="left"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5" fillId="0" borderId="5" xfId="1" applyFont="1" applyBorder="1" applyAlignment="1">
      <alignment horizontal="left" wrapText="1"/>
    </xf>
    <xf numFmtId="0" fontId="5" fillId="0" borderId="5" xfId="2" applyFont="1" applyBorder="1" applyAlignment="1">
      <alignment horizontal="center" vertical="center" wrapText="1"/>
    </xf>
    <xf numFmtId="0" fontId="9" fillId="0" borderId="6" xfId="2" applyFont="1" applyFill="1" applyBorder="1" applyAlignment="1">
      <alignment horizontal="center" vertical="center" wrapText="1"/>
    </xf>
    <xf numFmtId="0" fontId="5" fillId="0" borderId="6" xfId="2" applyFont="1" applyBorder="1" applyAlignment="1">
      <alignment horizontal="center" vertical="center" wrapText="1"/>
    </xf>
    <xf numFmtId="0" fontId="5" fillId="0" borderId="6"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left" wrapText="1"/>
    </xf>
    <xf numFmtId="0" fontId="5" fillId="0" borderId="8" xfId="2" applyFont="1" applyFill="1" applyBorder="1" applyAlignment="1">
      <alignment horizontal="center" vertical="center" wrapText="1"/>
    </xf>
    <xf numFmtId="0" fontId="5" fillId="0" borderId="8" xfId="1" applyFont="1" applyBorder="1" applyAlignment="1">
      <alignment horizontal="left" wrapText="1"/>
    </xf>
    <xf numFmtId="0" fontId="5" fillId="0" borderId="9" xfId="1" applyFont="1" applyBorder="1" applyAlignment="1">
      <alignment horizontal="center" vertical="center" wrapText="1"/>
    </xf>
    <xf numFmtId="0" fontId="9" fillId="0" borderId="10" xfId="1" applyFont="1" applyBorder="1" applyAlignment="1">
      <alignment horizontal="center" wrapText="1"/>
    </xf>
    <xf numFmtId="0" fontId="9" fillId="0" borderId="11" xfId="1" applyFont="1" applyFill="1" applyBorder="1" applyAlignment="1">
      <alignment horizontal="center" vertical="center" wrapText="1"/>
    </xf>
    <xf numFmtId="0" fontId="9" fillId="0" borderId="11" xfId="1" applyFont="1" applyBorder="1" applyAlignment="1">
      <alignment horizontal="center" wrapText="1"/>
    </xf>
    <xf numFmtId="0" fontId="9" fillId="0" borderId="12" xfId="1" applyFont="1" applyFill="1" applyBorder="1" applyAlignment="1">
      <alignment horizontal="center" vertical="center" wrapText="1"/>
    </xf>
    <xf numFmtId="0" fontId="11" fillId="0" borderId="0" xfId="1" applyFont="1" applyAlignment="1"/>
    <xf numFmtId="0" fontId="11" fillId="0" borderId="0" xfId="1" applyFont="1" applyAlignment="1">
      <alignment horizontal="center" vertical="center"/>
    </xf>
    <xf numFmtId="0" fontId="2" fillId="0" borderId="0" xfId="1622" applyAlignment="1">
      <alignment vertical="center"/>
    </xf>
    <xf numFmtId="0" fontId="45" fillId="0" borderId="1" xfId="1622" applyFont="1" applyBorder="1" applyAlignment="1">
      <alignment horizontal="center" vertical="center"/>
    </xf>
    <xf numFmtId="0" fontId="6" fillId="0" borderId="4" xfId="1622" applyFont="1" applyBorder="1" applyAlignment="1">
      <alignment horizontal="left" vertical="center"/>
    </xf>
    <xf numFmtId="182" fontId="6" fillId="0" borderId="5" xfId="1622" applyNumberFormat="1" applyFont="1" applyBorder="1" applyAlignment="1">
      <alignment horizontal="center" vertical="center"/>
    </xf>
    <xf numFmtId="182" fontId="45" fillId="0" borderId="5" xfId="1622" applyNumberFormat="1" applyFont="1" applyBorder="1" applyAlignment="1">
      <alignment horizontal="left" vertical="center"/>
    </xf>
    <xf numFmtId="182" fontId="6" fillId="0" borderId="6" xfId="1622" applyNumberFormat="1" applyFont="1" applyBorder="1" applyAlignment="1">
      <alignment horizontal="center" vertical="center"/>
    </xf>
    <xf numFmtId="182" fontId="6" fillId="0" borderId="5" xfId="1622" applyNumberFormat="1" applyFont="1" applyBorder="1" applyAlignment="1">
      <alignment horizontal="left" vertical="center"/>
    </xf>
    <xf numFmtId="0" fontId="5" fillId="0" borderId="5" xfId="1" applyFont="1" applyBorder="1" applyAlignment="1">
      <alignment horizontal="left" vertical="center" wrapText="1"/>
    </xf>
    <xf numFmtId="0" fontId="45" fillId="0" borderId="10" xfId="1622" applyFont="1" applyBorder="1" applyAlignment="1">
      <alignment horizontal="center" vertical="center"/>
    </xf>
    <xf numFmtId="182" fontId="45" fillId="0" borderId="11" xfId="1622" applyNumberFormat="1" applyFont="1" applyBorder="1" applyAlignment="1">
      <alignment horizontal="center" vertical="center"/>
    </xf>
    <xf numFmtId="182" fontId="45" fillId="0" borderId="12" xfId="1622" applyNumberFormat="1" applyFont="1" applyBorder="1" applyAlignment="1">
      <alignment horizontal="center" vertical="center"/>
    </xf>
    <xf numFmtId="0" fontId="2" fillId="0" borderId="0" xfId="1622" applyAlignment="1">
      <alignment horizontal="center" vertical="center"/>
    </xf>
    <xf numFmtId="182" fontId="2" fillId="0" borderId="0" xfId="1622" applyNumberFormat="1" applyAlignment="1">
      <alignment vertical="center"/>
    </xf>
    <xf numFmtId="182" fontId="2" fillId="0" borderId="0" xfId="1622" applyNumberFormat="1" applyAlignment="1">
      <alignment horizontal="center" vertical="center"/>
    </xf>
    <xf numFmtId="182" fontId="11" fillId="0" borderId="26" xfId="1622" applyNumberFormat="1" applyFont="1" applyBorder="1" applyAlignment="1">
      <alignment vertical="center"/>
    </xf>
    <xf numFmtId="0" fontId="2" fillId="0" borderId="0" xfId="1622" applyFont="1" applyAlignment="1">
      <alignment vertical="center"/>
    </xf>
    <xf numFmtId="0" fontId="11" fillId="0" borderId="26" xfId="1622" applyFont="1" applyBorder="1" applyAlignment="1">
      <alignment vertical="center"/>
    </xf>
    <xf numFmtId="0" fontId="46" fillId="0" borderId="26" xfId="1719" applyFont="1" applyBorder="1" applyAlignment="1">
      <alignment horizontal="right" vertical="center" wrapText="1"/>
    </xf>
    <xf numFmtId="0" fontId="3" fillId="0" borderId="0" xfId="1" applyFont="1" applyAlignment="1">
      <alignment horizontal="left" wrapText="1"/>
    </xf>
    <xf numFmtId="0" fontId="2" fillId="0" borderId="0" xfId="1" applyFont="1" applyAlignment="1"/>
    <xf numFmtId="183" fontId="9" fillId="0" borderId="5" xfId="1" applyNumberFormat="1" applyFont="1" applyBorder="1" applyAlignment="1">
      <alignment horizontal="center" vertical="center" wrapText="1"/>
    </xf>
    <xf numFmtId="183" fontId="9" fillId="0" borderId="6" xfId="1" applyNumberFormat="1" applyFont="1" applyBorder="1" applyAlignment="1">
      <alignment horizontal="center" vertical="center" wrapText="1"/>
    </xf>
    <xf numFmtId="183" fontId="5" fillId="0" borderId="5" xfId="1" applyNumberFormat="1" applyFont="1" applyBorder="1" applyAlignment="1">
      <alignment horizontal="center" vertical="center" wrapText="1"/>
    </xf>
    <xf numFmtId="183" fontId="5" fillId="0" borderId="6" xfId="1" applyNumberFormat="1" applyFont="1" applyBorder="1" applyAlignment="1">
      <alignment horizontal="center" vertical="center" wrapText="1"/>
    </xf>
    <xf numFmtId="0" fontId="5"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Border="1" applyAlignment="1">
      <alignment horizontal="left" vertical="center" wrapText="1"/>
    </xf>
    <xf numFmtId="182" fontId="11" fillId="0" borderId="0" xfId="1622" applyNumberFormat="1" applyFont="1" applyBorder="1" applyAlignment="1">
      <alignment vertical="center"/>
    </xf>
    <xf numFmtId="0" fontId="11" fillId="0" borderId="0" xfId="1622" applyFont="1" applyBorder="1" applyAlignment="1">
      <alignment vertical="center"/>
    </xf>
    <xf numFmtId="0" fontId="46" fillId="0" borderId="0" xfId="1719" applyFont="1" applyBorder="1" applyAlignment="1">
      <alignment horizontal="right" vertical="center" wrapText="1"/>
    </xf>
    <xf numFmtId="0" fontId="5" fillId="0" borderId="5" xfId="1" applyFont="1" applyBorder="1" applyAlignment="1">
      <alignment horizontal="center" vertical="center" wrapText="1"/>
    </xf>
    <xf numFmtId="0" fontId="5" fillId="0" borderId="6" xfId="1" applyFont="1" applyBorder="1" applyAlignment="1">
      <alignment horizontal="left" wrapText="1"/>
    </xf>
    <xf numFmtId="0" fontId="6" fillId="0" borderId="0" xfId="1" applyFont="1" applyBorder="1" applyAlignment="1"/>
    <xf numFmtId="0" fontId="9" fillId="0" borderId="5" xfId="1" applyFont="1" applyFill="1" applyBorder="1" applyAlignment="1">
      <alignment horizontal="center" vertical="center" wrapText="1"/>
    </xf>
    <xf numFmtId="183" fontId="6" fillId="0" borderId="5" xfId="2331" applyNumberFormat="1" applyFont="1" applyBorder="1" applyAlignment="1">
      <alignment horizontal="center" vertical="center" wrapText="1"/>
    </xf>
    <xf numFmtId="182" fontId="45" fillId="0" borderId="6" xfId="1622" applyNumberFormat="1" applyFont="1" applyBorder="1" applyAlignment="1">
      <alignment horizontal="center" vertical="center"/>
    </xf>
    <xf numFmtId="0" fontId="47" fillId="0" borderId="0" xfId="2332" applyAlignment="1">
      <alignment horizontal="center" vertical="center"/>
    </xf>
    <xf numFmtId="0" fontId="47" fillId="0" borderId="0" xfId="2332" applyFont="1" applyAlignment="1">
      <alignment horizontal="center" vertical="center"/>
    </xf>
    <xf numFmtId="0" fontId="47" fillId="0" borderId="0" xfId="2332" applyAlignment="1">
      <alignment vertical="center" wrapText="1"/>
    </xf>
    <xf numFmtId="0" fontId="47" fillId="0" borderId="0" xfId="2332" applyFont="1">
      <alignment vertical="center"/>
    </xf>
    <xf numFmtId="0" fontId="6" fillId="0" borderId="0" xfId="2333" applyFont="1"/>
    <xf numFmtId="0" fontId="50" fillId="0" borderId="26" xfId="2332" applyFont="1" applyBorder="1" applyAlignment="1">
      <alignment horizontal="center" vertical="center"/>
    </xf>
    <xf numFmtId="0" fontId="49" fillId="0" borderId="26" xfId="2332" applyFont="1" applyBorder="1" applyAlignment="1">
      <alignment horizontal="center" vertical="center"/>
    </xf>
    <xf numFmtId="0" fontId="49" fillId="0" borderId="26" xfId="2332" applyFont="1" applyBorder="1" applyAlignment="1">
      <alignment horizontal="center" vertical="center" wrapText="1"/>
    </xf>
    <xf numFmtId="0" fontId="49" fillId="0" borderId="26" xfId="2332" applyFont="1" applyFill="1" applyBorder="1" applyAlignment="1">
      <alignment horizontal="center" vertical="center"/>
    </xf>
    <xf numFmtId="0" fontId="49" fillId="0" borderId="26" xfId="2332" applyFont="1" applyFill="1" applyBorder="1" applyAlignment="1">
      <alignment horizontal="center" vertical="center" wrapText="1"/>
    </xf>
    <xf numFmtId="0" fontId="47" fillId="0" borderId="0" xfId="2332" applyFont="1" applyFill="1">
      <alignment vertical="center"/>
    </xf>
    <xf numFmtId="0" fontId="49" fillId="0" borderId="29" xfId="2332" applyFont="1" applyFill="1" applyBorder="1" applyAlignment="1">
      <alignment horizontal="center" vertical="center"/>
    </xf>
    <xf numFmtId="0" fontId="50" fillId="0" borderId="26" xfId="2332" applyFont="1" applyFill="1" applyBorder="1" applyAlignment="1">
      <alignment horizontal="center" vertical="center"/>
    </xf>
    <xf numFmtId="0" fontId="50" fillId="0" borderId="38" xfId="2332" applyFont="1" applyFill="1" applyBorder="1" applyAlignment="1">
      <alignment horizontal="center" vertical="center"/>
    </xf>
    <xf numFmtId="0" fontId="49" fillId="0" borderId="40" xfId="2332" applyFont="1" applyBorder="1" applyAlignment="1">
      <alignment horizontal="center" vertical="center"/>
    </xf>
    <xf numFmtId="0" fontId="50" fillId="0" borderId="40" xfId="2332" applyFont="1" applyBorder="1" applyAlignment="1">
      <alignment horizontal="center" vertical="center"/>
    </xf>
    <xf numFmtId="0" fontId="49" fillId="0" borderId="40" xfId="2332" applyFont="1" applyBorder="1" applyAlignment="1">
      <alignment horizontal="center" vertical="center" wrapText="1"/>
    </xf>
    <xf numFmtId="0" fontId="49" fillId="0" borderId="41" xfId="2332" applyFont="1" applyBorder="1" applyAlignment="1">
      <alignment horizontal="center" vertical="center"/>
    </xf>
    <xf numFmtId="0" fontId="47" fillId="0" borderId="0" xfId="2332" applyFont="1" applyAlignment="1">
      <alignment vertical="center" wrapText="1"/>
    </xf>
    <xf numFmtId="183" fontId="2" fillId="0" borderId="0" xfId="1" applyNumberFormat="1" applyFont="1" applyAlignment="1"/>
    <xf numFmtId="182" fontId="9" fillId="0" borderId="5" xfId="1" applyNumberFormat="1" applyFont="1" applyBorder="1" applyAlignment="1">
      <alignment horizontal="center" vertical="center" wrapText="1"/>
    </xf>
    <xf numFmtId="182" fontId="5" fillId="0" borderId="5" xfId="1" applyNumberFormat="1" applyFont="1" applyBorder="1" applyAlignment="1">
      <alignment horizontal="center" vertical="center" wrapText="1"/>
    </xf>
    <xf numFmtId="182" fontId="5" fillId="0" borderId="6" xfId="1" applyNumberFormat="1" applyFont="1" applyBorder="1" applyAlignment="1">
      <alignment horizontal="center" vertical="center" wrapText="1"/>
    </xf>
    <xf numFmtId="183" fontId="5" fillId="0" borderId="8" xfId="1" applyNumberFormat="1" applyFont="1" applyBorder="1" applyAlignment="1">
      <alignment horizontal="center" vertical="center" wrapText="1"/>
    </xf>
    <xf numFmtId="182" fontId="5" fillId="0" borderId="8" xfId="1" applyNumberFormat="1" applyFont="1" applyBorder="1" applyAlignment="1">
      <alignment horizontal="center" vertical="center" wrapText="1"/>
    </xf>
    <xf numFmtId="183" fontId="5" fillId="0" borderId="9" xfId="1" applyNumberFormat="1" applyFont="1" applyBorder="1" applyAlignment="1">
      <alignment horizontal="center" vertical="center" wrapText="1"/>
    </xf>
    <xf numFmtId="182" fontId="5" fillId="0" borderId="9" xfId="1" applyNumberFormat="1" applyFont="1" applyBorder="1" applyAlignment="1">
      <alignment horizontal="center" vertical="center" wrapText="1"/>
    </xf>
    <xf numFmtId="0" fontId="9" fillId="0" borderId="4" xfId="1" applyFont="1" applyBorder="1" applyAlignment="1">
      <alignment horizontal="center" vertical="center" wrapText="1"/>
    </xf>
    <xf numFmtId="182" fontId="9" fillId="0" borderId="10" xfId="1" applyNumberFormat="1" applyFont="1" applyBorder="1" applyAlignment="1">
      <alignment horizontal="center" vertical="center" wrapText="1"/>
    </xf>
    <xf numFmtId="0" fontId="9" fillId="0" borderId="11" xfId="1" applyFont="1" applyBorder="1" applyAlignment="1">
      <alignment horizontal="center" vertical="center" wrapText="1"/>
    </xf>
    <xf numFmtId="182" fontId="9" fillId="0" borderId="42" xfId="1" applyNumberFormat="1" applyFont="1" applyBorder="1" applyAlignment="1">
      <alignment horizontal="center" vertical="center" wrapText="1"/>
    </xf>
    <xf numFmtId="0" fontId="2" fillId="0" borderId="0" xfId="1" applyFont="1" applyBorder="1" applyAlignment="1"/>
    <xf numFmtId="183" fontId="2" fillId="0" borderId="0" xfId="1" applyNumberFormat="1" applyFont="1" applyBorder="1" applyAlignment="1"/>
    <xf numFmtId="182" fontId="9" fillId="0" borderId="6" xfId="1" applyNumberFormat="1" applyFont="1" applyBorder="1" applyAlignment="1">
      <alignment horizontal="center" vertical="center" wrapText="1"/>
    </xf>
    <xf numFmtId="182" fontId="9" fillId="27" borderId="26" xfId="2333" applyNumberFormat="1" applyFont="1" applyFill="1" applyBorder="1" applyAlignment="1">
      <alignment horizontal="center" vertical="center" wrapText="1"/>
    </xf>
    <xf numFmtId="182" fontId="52" fillId="27" borderId="29" xfId="2333" applyNumberFormat="1" applyFont="1" applyFill="1" applyBorder="1" applyAlignment="1">
      <alignment horizontal="center" vertical="center" wrapText="1"/>
    </xf>
    <xf numFmtId="182" fontId="5" fillId="27" borderId="26" xfId="2333" applyNumberFormat="1" applyFont="1" applyFill="1" applyBorder="1" applyAlignment="1">
      <alignment horizontal="center" vertical="center" wrapText="1"/>
    </xf>
    <xf numFmtId="182" fontId="6" fillId="27" borderId="26" xfId="1622" applyNumberFormat="1" applyFont="1" applyFill="1" applyBorder="1" applyAlignment="1">
      <alignment horizontal="center" vertical="center" wrapText="1"/>
    </xf>
    <xf numFmtId="0" fontId="9" fillId="0" borderId="6" xfId="1" applyFont="1" applyFill="1" applyBorder="1" applyAlignment="1">
      <alignment horizontal="center" vertical="center" wrapText="1"/>
    </xf>
    <xf numFmtId="0" fontId="5" fillId="0" borderId="9" xfId="1" applyFont="1" applyBorder="1" applyAlignment="1">
      <alignment horizontal="left" wrapText="1"/>
    </xf>
    <xf numFmtId="0" fontId="9" fillId="0" borderId="1" xfId="1" applyFont="1" applyBorder="1" applyAlignment="1">
      <alignment horizontal="center" vertical="center" wrapText="1"/>
    </xf>
    <xf numFmtId="0" fontId="5" fillId="0" borderId="4" xfId="1" applyFont="1" applyBorder="1" applyAlignment="1">
      <alignment horizontal="center" wrapText="1"/>
    </xf>
    <xf numFmtId="0" fontId="9" fillId="0" borderId="4" xfId="1" applyFont="1" applyBorder="1" applyAlignment="1">
      <alignment horizont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2" fillId="0" borderId="0" xfId="1622" applyBorder="1" applyAlignment="1">
      <alignment vertical="center"/>
    </xf>
    <xf numFmtId="0" fontId="6" fillId="0" borderId="4" xfId="1622" applyFont="1" applyBorder="1" applyAlignment="1">
      <alignment horizontal="center" vertical="center"/>
    </xf>
    <xf numFmtId="0" fontId="5" fillId="0" borderId="4" xfId="1" applyFont="1" applyBorder="1" applyAlignment="1">
      <alignment horizontal="center" vertical="center" wrapText="1"/>
    </xf>
    <xf numFmtId="183" fontId="5" fillId="0" borderId="5" xfId="1" applyNumberFormat="1" applyFont="1" applyFill="1" applyBorder="1" applyAlignment="1">
      <alignment horizontal="center" vertical="center" wrapText="1"/>
    </xf>
    <xf numFmtId="183" fontId="9" fillId="0" borderId="10" xfId="1" applyNumberFormat="1" applyFont="1" applyBorder="1" applyAlignment="1">
      <alignment horizontal="center" vertical="center" wrapText="1"/>
    </xf>
    <xf numFmtId="182" fontId="9" fillId="0" borderId="4" xfId="1" applyNumberFormat="1" applyFont="1" applyBorder="1" applyAlignment="1">
      <alignment horizontal="center" vertical="center" wrapText="1"/>
    </xf>
    <xf numFmtId="182" fontId="6" fillId="27" borderId="38" xfId="1622" applyNumberFormat="1" applyFont="1" applyFill="1" applyBorder="1" applyAlignment="1">
      <alignment horizontal="center" vertical="center" wrapText="1"/>
    </xf>
    <xf numFmtId="182" fontId="6" fillId="27" borderId="26" xfId="2333" applyNumberFormat="1" applyFont="1" applyFill="1" applyBorder="1" applyAlignment="1">
      <alignment horizontal="center" vertical="center"/>
    </xf>
    <xf numFmtId="183" fontId="6" fillId="0" borderId="5" xfId="1" applyNumberFormat="1" applyFont="1" applyFill="1" applyBorder="1" applyAlignment="1">
      <alignment horizontal="center" vertical="center" wrapText="1"/>
    </xf>
    <xf numFmtId="182" fontId="53" fillId="27" borderId="43" xfId="2333" applyNumberFormat="1" applyFont="1" applyFill="1" applyBorder="1" applyAlignment="1">
      <alignment horizontal="center" vertical="center" wrapText="1"/>
    </xf>
    <xf numFmtId="0" fontId="11" fillId="0" borderId="0" xfId="2333" applyFont="1" applyAlignment="1">
      <alignment vertical="center"/>
    </xf>
    <xf numFmtId="182" fontId="11" fillId="0" borderId="0" xfId="2333" applyNumberFormat="1" applyFont="1" applyAlignment="1">
      <alignment vertical="center"/>
    </xf>
    <xf numFmtId="0" fontId="11" fillId="27" borderId="0" xfId="2333" applyFont="1" applyFill="1" applyAlignment="1">
      <alignment vertical="center"/>
    </xf>
    <xf numFmtId="0" fontId="53" fillId="27" borderId="26" xfId="2334" applyNumberFormat="1" applyFont="1" applyFill="1" applyBorder="1" applyAlignment="1">
      <alignment horizontal="left" vertical="center" wrapText="1"/>
    </xf>
    <xf numFmtId="0" fontId="53" fillId="27" borderId="26" xfId="2334" applyNumberFormat="1" applyFont="1" applyFill="1" applyBorder="1" applyAlignment="1">
      <alignment horizontal="center" vertical="center" wrapText="1"/>
    </xf>
    <xf numFmtId="182" fontId="52" fillId="27" borderId="29" xfId="2333" applyNumberFormat="1" applyFont="1" applyFill="1" applyBorder="1" applyAlignment="1">
      <alignment horizontal="left" vertical="center" wrapText="1"/>
    </xf>
    <xf numFmtId="182" fontId="6" fillId="27" borderId="40" xfId="1622" applyNumberFormat="1" applyFont="1" applyFill="1" applyBorder="1" applyAlignment="1">
      <alignment horizontal="center" vertical="center" wrapText="1"/>
    </xf>
    <xf numFmtId="182" fontId="45" fillId="27" borderId="26" xfId="1622" applyNumberFormat="1" applyFont="1" applyFill="1" applyBorder="1" applyAlignment="1">
      <alignment horizontal="center" vertical="center" wrapText="1"/>
    </xf>
    <xf numFmtId="0" fontId="5" fillId="0" borderId="6" xfId="1" applyFont="1" applyBorder="1" applyAlignment="1">
      <alignment horizontal="left" vertical="center" wrapText="1"/>
    </xf>
    <xf numFmtId="0" fontId="49" fillId="0" borderId="29" xfId="2332" applyFont="1" applyBorder="1" applyAlignment="1">
      <alignment horizontal="center" vertical="center"/>
    </xf>
    <xf numFmtId="0" fontId="49" fillId="0" borderId="32" xfId="2332" applyFont="1" applyFill="1" applyBorder="1" applyAlignment="1">
      <alignment horizontal="center" vertical="center"/>
    </xf>
    <xf numFmtId="0" fontId="49" fillId="0" borderId="33" xfId="2332" applyFont="1" applyFill="1" applyBorder="1" applyAlignment="1">
      <alignment horizontal="center" vertical="center"/>
    </xf>
    <xf numFmtId="0" fontId="49" fillId="0" borderId="38" xfId="2332" applyFont="1" applyFill="1" applyBorder="1" applyAlignment="1">
      <alignment horizontal="center" vertical="center"/>
    </xf>
    <xf numFmtId="0" fontId="45" fillId="0" borderId="5" xfId="1" applyFont="1" applyBorder="1" applyAlignment="1"/>
    <xf numFmtId="0" fontId="9" fillId="0" borderId="5" xfId="1" applyFont="1" applyBorder="1" applyAlignment="1">
      <alignment horizontal="left" wrapText="1"/>
    </xf>
    <xf numFmtId="0" fontId="45" fillId="0" borderId="2" xfId="1622" applyFont="1" applyBorder="1" applyAlignment="1">
      <alignment horizontal="center" vertical="center"/>
    </xf>
    <xf numFmtId="0" fontId="5" fillId="0" borderId="4" xfId="1622" applyFont="1" applyBorder="1" applyAlignment="1">
      <alignment horizontal="left" vertical="center"/>
    </xf>
    <xf numFmtId="0" fontId="6" fillId="0" borderId="0" xfId="1622" applyFont="1" applyAlignment="1">
      <alignment horizontal="center" vertical="center"/>
    </xf>
    <xf numFmtId="0" fontId="5" fillId="0" borderId="0" xfId="1" applyFont="1" applyAlignment="1">
      <alignment horizontal="left" wrapText="1"/>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xf numFmtId="0" fontId="5" fillId="0" borderId="4" xfId="1" applyFont="1" applyBorder="1" applyAlignment="1">
      <alignment horizontal="justify" vertical="center" wrapText="1"/>
    </xf>
    <xf numFmtId="0" fontId="5" fillId="0" borderId="5" xfId="1" applyFont="1" applyBorder="1" applyAlignment="1">
      <alignment horizontal="justify" vertical="center" wrapText="1"/>
    </xf>
    <xf numFmtId="0" fontId="5" fillId="0" borderId="7" xfId="1" applyFont="1" applyBorder="1" applyAlignment="1">
      <alignment horizontal="justify" vertical="center" wrapText="1"/>
    </xf>
    <xf numFmtId="0" fontId="9" fillId="0" borderId="4" xfId="1" applyFont="1" applyBorder="1" applyAlignment="1">
      <alignment horizontal="justify" vertical="center" wrapText="1"/>
    </xf>
    <xf numFmtId="0" fontId="9" fillId="0" borderId="10" xfId="1" applyFont="1" applyBorder="1" applyAlignment="1">
      <alignment horizontal="center" vertical="center" wrapText="1"/>
    </xf>
    <xf numFmtId="0" fontId="50" fillId="0" borderId="26" xfId="2332" applyFont="1" applyBorder="1" applyAlignment="1">
      <alignment horizontal="center" vertical="center" wrapText="1"/>
    </xf>
    <xf numFmtId="0" fontId="2" fillId="0" borderId="0" xfId="2333" applyFont="1" applyAlignment="1">
      <alignment vertical="center"/>
    </xf>
    <xf numFmtId="0" fontId="51" fillId="0" borderId="45" xfId="2333" applyFont="1" applyBorder="1" applyAlignment="1">
      <alignment horizontal="center" vertical="center"/>
    </xf>
    <xf numFmtId="182" fontId="65" fillId="0" borderId="38" xfId="2333" applyNumberFormat="1" applyFont="1" applyBorder="1" applyAlignment="1">
      <alignment horizontal="center" vertical="center" wrapText="1"/>
    </xf>
    <xf numFmtId="184" fontId="65" fillId="0" borderId="33" xfId="2333" applyNumberFormat="1" applyFont="1" applyBorder="1" applyAlignment="1">
      <alignment horizontal="center" vertical="center" wrapText="1"/>
    </xf>
    <xf numFmtId="0" fontId="66" fillId="27" borderId="43" xfId="2333" applyFont="1" applyFill="1" applyBorder="1" applyAlignment="1">
      <alignment horizontal="center" vertical="center" wrapText="1"/>
    </xf>
    <xf numFmtId="0" fontId="66" fillId="27" borderId="26" xfId="2333" applyFont="1" applyFill="1" applyBorder="1" applyAlignment="1">
      <alignment horizontal="center" vertical="center" wrapText="1"/>
    </xf>
    <xf numFmtId="182" fontId="67" fillId="27" borderId="29" xfId="2333" applyNumberFormat="1" applyFont="1" applyFill="1" applyBorder="1" applyAlignment="1">
      <alignment horizontal="left" vertical="center" wrapText="1"/>
    </xf>
    <xf numFmtId="0" fontId="3" fillId="27" borderId="43" xfId="2333" applyFont="1" applyFill="1" applyBorder="1" applyAlignment="1">
      <alignment horizontal="center" vertical="center" wrapText="1"/>
    </xf>
    <xf numFmtId="0" fontId="64" fillId="27" borderId="26" xfId="2335" applyNumberFormat="1" applyFont="1" applyFill="1" applyBorder="1" applyAlignment="1">
      <alignment horizontal="left" vertical="center" wrapText="1"/>
    </xf>
    <xf numFmtId="0" fontId="11" fillId="27" borderId="29" xfId="2333" applyFont="1" applyFill="1" applyBorder="1" applyAlignment="1">
      <alignment vertical="center" wrapText="1"/>
    </xf>
    <xf numFmtId="0" fontId="14" fillId="27" borderId="26" xfId="2334" applyNumberFormat="1" applyFont="1" applyFill="1" applyBorder="1" applyAlignment="1">
      <alignment horizontal="left" vertical="center" wrapText="1"/>
    </xf>
    <xf numFmtId="185" fontId="67" fillId="27" borderId="29" xfId="2333" applyNumberFormat="1" applyFont="1" applyFill="1" applyBorder="1" applyAlignment="1">
      <alignment vertical="center" wrapText="1"/>
    </xf>
    <xf numFmtId="0" fontId="64" fillId="27" borderId="26" xfId="2334" applyFont="1" applyFill="1" applyBorder="1" applyAlignment="1">
      <alignment vertical="center"/>
    </xf>
    <xf numFmtId="0" fontId="64" fillId="27" borderId="26" xfId="2334" applyNumberFormat="1" applyFont="1" applyFill="1" applyBorder="1" applyAlignment="1">
      <alignment horizontal="left" vertical="center" wrapText="1"/>
    </xf>
    <xf numFmtId="182" fontId="11" fillId="27" borderId="29" xfId="2333" applyNumberFormat="1" applyFont="1" applyFill="1" applyBorder="1" applyAlignment="1">
      <alignment horizontal="left" vertical="center" wrapText="1"/>
    </xf>
    <xf numFmtId="0" fontId="14" fillId="27" borderId="0" xfId="2334" applyNumberFormat="1" applyFont="1" applyFill="1" applyBorder="1" applyAlignment="1">
      <alignment horizontal="left" vertical="center" wrapText="1"/>
    </xf>
    <xf numFmtId="0" fontId="11" fillId="27" borderId="29" xfId="2333" applyFont="1" applyFill="1" applyBorder="1" applyAlignment="1">
      <alignment horizontal="left" vertical="center" wrapText="1"/>
    </xf>
    <xf numFmtId="0" fontId="65" fillId="27" borderId="43" xfId="2334" applyFont="1" applyFill="1" applyBorder="1" applyAlignment="1">
      <alignment horizontal="center" vertical="center"/>
    </xf>
    <xf numFmtId="0" fontId="66" fillId="27" borderId="26" xfId="2334" applyNumberFormat="1" applyFont="1" applyFill="1" applyBorder="1" applyAlignment="1">
      <alignment horizontal="center" vertical="center" wrapText="1"/>
    </xf>
    <xf numFmtId="0" fontId="68" fillId="27" borderId="31" xfId="2333" applyFont="1" applyFill="1" applyBorder="1" applyAlignment="1">
      <alignment vertical="center" wrapText="1"/>
    </xf>
    <xf numFmtId="0" fontId="64" fillId="27" borderId="44" xfId="2334" applyFont="1" applyFill="1" applyBorder="1" applyAlignment="1">
      <alignment horizontal="center" vertical="center"/>
    </xf>
    <xf numFmtId="0" fontId="64" fillId="27" borderId="40" xfId="2334" applyFont="1" applyFill="1" applyBorder="1" applyAlignment="1">
      <alignment horizontal="left" vertical="center"/>
    </xf>
    <xf numFmtId="0" fontId="11" fillId="27" borderId="41" xfId="2333" applyFont="1" applyFill="1" applyBorder="1" applyAlignment="1">
      <alignment vertical="center" wrapText="1"/>
    </xf>
    <xf numFmtId="0" fontId="2" fillId="0" borderId="0" xfId="1" applyFont="1" applyAlignment="1">
      <alignment horizontal="center"/>
    </xf>
    <xf numFmtId="0" fontId="54" fillId="0" borderId="0" xfId="1" applyFont="1" applyBorder="1" applyAlignment="1">
      <alignment horizontal="left" vertical="center" wrapText="1"/>
    </xf>
    <xf numFmtId="0" fontId="10" fillId="0" borderId="13" xfId="1" applyFont="1" applyBorder="1" applyAlignment="1">
      <alignment horizontal="left" vertical="center" wrapText="1"/>
    </xf>
    <xf numFmtId="0" fontId="11" fillId="0" borderId="0" xfId="1" applyFont="1" applyBorder="1" applyAlignment="1">
      <alignment horizontal="left" vertical="center" wrapText="1"/>
    </xf>
    <xf numFmtId="0" fontId="7" fillId="0" borderId="0" xfId="1" applyFont="1" applyBorder="1" applyAlignment="1">
      <alignment horizontal="center" vertical="center" wrapText="1"/>
    </xf>
    <xf numFmtId="0" fontId="56" fillId="0" borderId="45" xfId="1" applyFont="1" applyBorder="1" applyAlignment="1">
      <alignment horizontal="center" wrapText="1"/>
    </xf>
    <xf numFmtId="0" fontId="63" fillId="0" borderId="0" xfId="2333" applyFont="1" applyBorder="1" applyAlignment="1">
      <alignment horizontal="center" vertical="center" wrapText="1"/>
    </xf>
    <xf numFmtId="0" fontId="64" fillId="0" borderId="45" xfId="2333" applyFont="1" applyBorder="1" applyAlignment="1">
      <alignment horizontal="right" vertical="center"/>
    </xf>
    <xf numFmtId="0" fontId="65" fillId="0" borderId="34" xfId="2333" applyFont="1" applyBorder="1" applyAlignment="1">
      <alignment horizontal="center" vertical="center" wrapText="1"/>
    </xf>
    <xf numFmtId="0" fontId="65" fillId="0" borderId="38" xfId="2333" applyFont="1" applyBorder="1" applyAlignment="1">
      <alignment horizontal="center" vertical="center" wrapText="1"/>
    </xf>
    <xf numFmtId="0" fontId="66" fillId="27" borderId="43" xfId="2333" applyFont="1" applyFill="1" applyBorder="1" applyAlignment="1">
      <alignment horizontal="center" vertical="center" wrapText="1"/>
    </xf>
    <xf numFmtId="0" fontId="66" fillId="27" borderId="26" xfId="2333" applyFont="1" applyFill="1" applyBorder="1" applyAlignment="1">
      <alignment horizontal="center" vertical="center" wrapText="1"/>
    </xf>
    <xf numFmtId="0" fontId="54" fillId="0" borderId="0" xfId="1622" applyFont="1" applyAlignment="1">
      <alignment horizontal="left" vertical="center" wrapText="1"/>
    </xf>
    <xf numFmtId="0" fontId="7" fillId="0" borderId="0" xfId="1622" applyFont="1" applyAlignment="1">
      <alignment horizontal="center" vertical="center" wrapText="1"/>
    </xf>
    <xf numFmtId="0" fontId="5" fillId="0" borderId="0" xfId="1622" applyFont="1" applyBorder="1" applyAlignment="1">
      <alignment horizontal="center" vertical="center" wrapText="1"/>
    </xf>
    <xf numFmtId="0" fontId="53" fillId="0" borderId="0" xfId="1631" applyFont="1">
      <alignment vertical="center"/>
    </xf>
    <xf numFmtId="0" fontId="59" fillId="0" borderId="0" xfId="1622" applyFont="1" applyAlignment="1">
      <alignment horizontal="center" vertical="center" wrapText="1"/>
    </xf>
    <xf numFmtId="0" fontId="2" fillId="0" borderId="0" xfId="1" applyFont="1" applyAlignment="1">
      <alignment horizontal="left" vertical="center" wrapText="1"/>
    </xf>
    <xf numFmtId="0" fontId="5" fillId="0" borderId="27" xfId="1" applyFont="1" applyBorder="1" applyAlignment="1">
      <alignment horizontal="center" wrapText="1"/>
    </xf>
    <xf numFmtId="0" fontId="60" fillId="0" borderId="0" xfId="2332" applyFont="1" applyAlignment="1">
      <alignment horizontal="left" vertical="center"/>
    </xf>
    <xf numFmtId="0" fontId="69" fillId="0" borderId="0" xfId="2332" applyFont="1" applyAlignment="1">
      <alignment horizontal="center" vertical="center"/>
    </xf>
    <xf numFmtId="0" fontId="5" fillId="0" borderId="45" xfId="2333" applyFont="1" applyBorder="1" applyAlignment="1">
      <alignment horizontal="right" wrapText="1"/>
    </xf>
    <xf numFmtId="0" fontId="50" fillId="0" borderId="28" xfId="2332" applyFont="1" applyBorder="1" applyAlignment="1">
      <alignment horizontal="center" vertical="center"/>
    </xf>
    <xf numFmtId="0" fontId="50" fillId="0" borderId="29" xfId="2332" applyFont="1" applyBorder="1" applyAlignment="1">
      <alignment horizontal="center" vertical="center"/>
    </xf>
    <xf numFmtId="0" fontId="50" fillId="0" borderId="26" xfId="2332" applyFont="1" applyBorder="1" applyAlignment="1">
      <alignment horizontal="center" vertical="center"/>
    </xf>
    <xf numFmtId="0" fontId="49" fillId="0" borderId="28" xfId="2332" applyFont="1" applyBorder="1" applyAlignment="1">
      <alignment horizontal="center" vertical="center"/>
    </xf>
    <xf numFmtId="0" fontId="49" fillId="0" borderId="29" xfId="2332" applyFont="1" applyBorder="1" applyAlignment="1">
      <alignment horizontal="center" vertical="center"/>
    </xf>
    <xf numFmtId="0" fontId="49" fillId="0" borderId="30" xfId="2332" applyFont="1" applyFill="1" applyBorder="1" applyAlignment="1">
      <alignment horizontal="center" vertical="center"/>
    </xf>
    <xf numFmtId="0" fontId="49" fillId="0" borderId="32" xfId="2332" applyFont="1" applyFill="1" applyBorder="1" applyAlignment="1">
      <alignment horizontal="center" vertical="center"/>
    </xf>
    <xf numFmtId="0" fontId="49" fillId="0" borderId="34" xfId="2332" applyFont="1" applyFill="1" applyBorder="1" applyAlignment="1">
      <alignment horizontal="center" vertical="center"/>
    </xf>
    <xf numFmtId="0" fontId="49" fillId="0" borderId="31" xfId="2332" applyFont="1" applyFill="1" applyBorder="1" applyAlignment="1">
      <alignment horizontal="center" vertical="center"/>
    </xf>
    <xf numFmtId="0" fontId="49" fillId="0" borderId="33" xfId="2332" applyFont="1" applyFill="1" applyBorder="1" applyAlignment="1">
      <alignment horizontal="center" vertical="center"/>
    </xf>
    <xf numFmtId="0" fontId="49" fillId="0" borderId="36" xfId="2332" applyFont="1" applyFill="1" applyBorder="1" applyAlignment="1">
      <alignment horizontal="center" vertical="center"/>
    </xf>
    <xf numFmtId="0" fontId="6" fillId="0" borderId="13" xfId="2333" applyFont="1" applyBorder="1" applyAlignment="1">
      <alignment horizontal="left" vertical="center" wrapText="1"/>
    </xf>
    <xf numFmtId="0" fontId="6" fillId="0" borderId="0" xfId="2333" applyFont="1" applyBorder="1" applyAlignment="1">
      <alignment horizontal="left" vertical="center" wrapText="1"/>
    </xf>
    <xf numFmtId="0" fontId="49" fillId="0" borderId="35" xfId="2332" applyFont="1" applyFill="1" applyBorder="1" applyAlignment="1">
      <alignment horizontal="center" vertical="center"/>
    </xf>
    <xf numFmtId="0" fontId="49" fillId="0" borderId="37" xfId="2332" applyFont="1" applyFill="1" applyBorder="1" applyAlignment="1">
      <alignment horizontal="center" vertical="center"/>
    </xf>
    <xf numFmtId="0" fontId="49" fillId="0" borderId="38" xfId="2332" applyFont="1" applyFill="1" applyBorder="1" applyAlignment="1">
      <alignment horizontal="center" vertical="center"/>
    </xf>
    <xf numFmtId="0" fontId="49" fillId="0" borderId="39" xfId="2332" applyFont="1" applyFill="1" applyBorder="1" applyAlignment="1">
      <alignment horizontal="center" vertical="center"/>
    </xf>
    <xf numFmtId="0" fontId="49" fillId="0" borderId="0" xfId="2332" applyFont="1" applyFill="1" applyBorder="1" applyAlignment="1">
      <alignment horizontal="center" vertical="center"/>
    </xf>
    <xf numFmtId="0" fontId="49" fillId="0" borderId="27" xfId="2332" applyFont="1" applyFill="1" applyBorder="1" applyAlignment="1">
      <alignment horizontal="center" vertical="center"/>
    </xf>
  </cellXfs>
  <cellStyles count="2336">
    <cellStyle name="?" xfId="3"/>
    <cellStyle name="?_二、2.2018市本级政府专项资金清单" xfId="4"/>
    <cellStyle name="_ET_STYLE_NoName_00_" xfId="5"/>
    <cellStyle name="_支出明细项目表" xfId="6"/>
    <cellStyle name="20% - Accent1" xfId="7"/>
    <cellStyle name="20% - Accent2" xfId="8"/>
    <cellStyle name="20% - Accent3" xfId="9"/>
    <cellStyle name="20% - Accent4" xfId="10"/>
    <cellStyle name="20% - Accent5" xfId="11"/>
    <cellStyle name="20% - Accent6" xfId="12"/>
    <cellStyle name="20% - 强调文字颜色 1 10" xfId="13"/>
    <cellStyle name="20% - 强调文字颜色 1 11" xfId="14"/>
    <cellStyle name="20% - 强调文字颜色 1 12" xfId="15"/>
    <cellStyle name="20% - 强调文字颜色 1 13" xfId="16"/>
    <cellStyle name="20% - 强调文字颜色 1 14" xfId="17"/>
    <cellStyle name="20% - 强调文字颜色 1 15" xfId="18"/>
    <cellStyle name="20% - 强调文字颜色 1 16" xfId="19"/>
    <cellStyle name="20% - 强调文字颜色 1 17" xfId="20"/>
    <cellStyle name="20% - 强调文字颜色 1 18" xfId="21"/>
    <cellStyle name="20% - 强调文字颜色 1 19" xfId="22"/>
    <cellStyle name="20% - 强调文字颜色 1 2" xfId="23"/>
    <cellStyle name="20% - 强调文字颜色 1 2 10" xfId="24"/>
    <cellStyle name="20% - 强调文字颜色 1 2 11" xfId="25"/>
    <cellStyle name="20% - 强调文字颜色 1 2 12" xfId="26"/>
    <cellStyle name="20% - 强调文字颜色 1 2 13" xfId="27"/>
    <cellStyle name="20% - 强调文字颜色 1 2 14" xfId="28"/>
    <cellStyle name="20% - 强调文字颜色 1 2 15" xfId="29"/>
    <cellStyle name="20% - 强调文字颜色 1 2 16" xfId="30"/>
    <cellStyle name="20% - 强调文字颜色 1 2 17" xfId="31"/>
    <cellStyle name="20% - 强调文字颜色 1 2 18" xfId="32"/>
    <cellStyle name="20% - 强调文字颜色 1 2 2" xfId="33"/>
    <cellStyle name="20% - 强调文字颜色 1 2 3" xfId="34"/>
    <cellStyle name="20% - 强调文字颜色 1 2 4" xfId="35"/>
    <cellStyle name="20% - 强调文字颜色 1 2 5" xfId="36"/>
    <cellStyle name="20% - 强调文字颜色 1 2 6" xfId="37"/>
    <cellStyle name="20% - 强调文字颜色 1 2 7" xfId="38"/>
    <cellStyle name="20% - 强调文字颜色 1 2 8" xfId="39"/>
    <cellStyle name="20% - 强调文字颜色 1 2 9" xfId="40"/>
    <cellStyle name="20% - 强调文字颜色 1 2_经建口" xfId="41"/>
    <cellStyle name="20% - 强调文字颜色 1 20" xfId="42"/>
    <cellStyle name="20% - 强调文字颜色 1 21" xfId="43"/>
    <cellStyle name="20% - 强调文字颜色 1 22" xfId="44"/>
    <cellStyle name="20% - 强调文字颜色 1 23" xfId="45"/>
    <cellStyle name="20% - 强调文字颜色 1 24" xfId="46"/>
    <cellStyle name="20% - 强调文字颜色 1 25" xfId="47"/>
    <cellStyle name="20% - 强调文字颜色 1 3" xfId="48"/>
    <cellStyle name="20% - 强调文字颜色 1 3 10" xfId="49"/>
    <cellStyle name="20% - 强调文字颜色 1 3 11" xfId="50"/>
    <cellStyle name="20% - 强调文字颜色 1 3 12" xfId="51"/>
    <cellStyle name="20% - 强调文字颜色 1 3 13" xfId="52"/>
    <cellStyle name="20% - 强调文字颜色 1 3 14" xfId="53"/>
    <cellStyle name="20% - 强调文字颜色 1 3 15" xfId="54"/>
    <cellStyle name="20% - 强调文字颜色 1 3 16" xfId="55"/>
    <cellStyle name="20% - 强调文字颜色 1 3 17" xfId="56"/>
    <cellStyle name="20% - 强调文字颜色 1 3 18" xfId="57"/>
    <cellStyle name="20% - 强调文字颜色 1 3 2" xfId="58"/>
    <cellStyle name="20% - 强调文字颜色 1 3 3" xfId="59"/>
    <cellStyle name="20% - 强调文字颜色 1 3 4" xfId="60"/>
    <cellStyle name="20% - 强调文字颜色 1 3 5" xfId="61"/>
    <cellStyle name="20% - 强调文字颜色 1 3 6" xfId="62"/>
    <cellStyle name="20% - 强调文字颜色 1 3 7" xfId="63"/>
    <cellStyle name="20% - 强调文字颜色 1 3 8" xfId="64"/>
    <cellStyle name="20% - 强调文字颜色 1 3 9" xfId="65"/>
    <cellStyle name="20% - 强调文字颜色 1 3_经建口" xfId="66"/>
    <cellStyle name="20% - 强调文字颜色 1 4" xfId="67"/>
    <cellStyle name="20% - 强调文字颜色 1 4 2" xfId="68"/>
    <cellStyle name="20% - 强调文字颜色 1 4 3" xfId="69"/>
    <cellStyle name="20% - 强调文字颜色 1 4 4" xfId="70"/>
    <cellStyle name="20% - 强调文字颜色 1 4 5" xfId="71"/>
    <cellStyle name="20% - 强调文字颜色 1 4 6" xfId="72"/>
    <cellStyle name="20% - 强调文字颜色 1 4_经建口" xfId="73"/>
    <cellStyle name="20% - 强调文字颜色 1 5" xfId="74"/>
    <cellStyle name="20% - 强调文字颜色 1 6" xfId="75"/>
    <cellStyle name="20% - 强调文字颜色 1 7" xfId="76"/>
    <cellStyle name="20% - 强调文字颜色 1 8" xfId="77"/>
    <cellStyle name="20% - 强调文字颜色 1 9" xfId="78"/>
    <cellStyle name="20% - 强调文字颜色 2 10" xfId="79"/>
    <cellStyle name="20% - 强调文字颜色 2 11" xfId="80"/>
    <cellStyle name="20% - 强调文字颜色 2 12" xfId="81"/>
    <cellStyle name="20% - 强调文字颜色 2 13" xfId="82"/>
    <cellStyle name="20% - 强调文字颜色 2 14" xfId="83"/>
    <cellStyle name="20% - 强调文字颜色 2 15" xfId="84"/>
    <cellStyle name="20% - 强调文字颜色 2 16" xfId="85"/>
    <cellStyle name="20% - 强调文字颜色 2 17" xfId="86"/>
    <cellStyle name="20% - 强调文字颜色 2 18" xfId="87"/>
    <cellStyle name="20% - 强调文字颜色 2 19" xfId="88"/>
    <cellStyle name="20% - 强调文字颜色 2 2" xfId="89"/>
    <cellStyle name="20% - 强调文字颜色 2 2 10" xfId="90"/>
    <cellStyle name="20% - 强调文字颜色 2 2 11" xfId="91"/>
    <cellStyle name="20% - 强调文字颜色 2 2 12" xfId="92"/>
    <cellStyle name="20% - 强调文字颜色 2 2 13" xfId="93"/>
    <cellStyle name="20% - 强调文字颜色 2 2 14" xfId="94"/>
    <cellStyle name="20% - 强调文字颜色 2 2 15" xfId="95"/>
    <cellStyle name="20% - 强调文字颜色 2 2 16" xfId="96"/>
    <cellStyle name="20% - 强调文字颜色 2 2 17" xfId="97"/>
    <cellStyle name="20% - 强调文字颜色 2 2 18" xfId="98"/>
    <cellStyle name="20% - 强调文字颜色 2 2 2" xfId="99"/>
    <cellStyle name="20% - 强调文字颜色 2 2 3" xfId="100"/>
    <cellStyle name="20% - 强调文字颜色 2 2 4" xfId="101"/>
    <cellStyle name="20% - 强调文字颜色 2 2 5" xfId="102"/>
    <cellStyle name="20% - 强调文字颜色 2 2 6" xfId="103"/>
    <cellStyle name="20% - 强调文字颜色 2 2 7" xfId="104"/>
    <cellStyle name="20% - 强调文字颜色 2 2 8" xfId="105"/>
    <cellStyle name="20% - 强调文字颜色 2 2 9" xfId="106"/>
    <cellStyle name="20% - 强调文字颜色 2 2_经建口" xfId="107"/>
    <cellStyle name="20% - 强调文字颜色 2 20" xfId="108"/>
    <cellStyle name="20% - 强调文字颜色 2 21" xfId="109"/>
    <cellStyle name="20% - 强调文字颜色 2 22" xfId="110"/>
    <cellStyle name="20% - 强调文字颜色 2 23" xfId="111"/>
    <cellStyle name="20% - 强调文字颜色 2 24" xfId="112"/>
    <cellStyle name="20% - 强调文字颜色 2 25" xfId="113"/>
    <cellStyle name="20% - 强调文字颜色 2 3" xfId="114"/>
    <cellStyle name="20% - 强调文字颜色 2 3 10" xfId="115"/>
    <cellStyle name="20% - 强调文字颜色 2 3 11" xfId="116"/>
    <cellStyle name="20% - 强调文字颜色 2 3 12" xfId="117"/>
    <cellStyle name="20% - 强调文字颜色 2 3 13" xfId="118"/>
    <cellStyle name="20% - 强调文字颜色 2 3 14" xfId="119"/>
    <cellStyle name="20% - 强调文字颜色 2 3 15" xfId="120"/>
    <cellStyle name="20% - 强调文字颜色 2 3 16" xfId="121"/>
    <cellStyle name="20% - 强调文字颜色 2 3 17" xfId="122"/>
    <cellStyle name="20% - 强调文字颜色 2 3 18" xfId="123"/>
    <cellStyle name="20% - 强调文字颜色 2 3 2" xfId="124"/>
    <cellStyle name="20% - 强调文字颜色 2 3 3" xfId="125"/>
    <cellStyle name="20% - 强调文字颜色 2 3 4" xfId="126"/>
    <cellStyle name="20% - 强调文字颜色 2 3 5" xfId="127"/>
    <cellStyle name="20% - 强调文字颜色 2 3 6" xfId="128"/>
    <cellStyle name="20% - 强调文字颜色 2 3 7" xfId="129"/>
    <cellStyle name="20% - 强调文字颜色 2 3 8" xfId="130"/>
    <cellStyle name="20% - 强调文字颜色 2 3 9" xfId="131"/>
    <cellStyle name="20% - 强调文字颜色 2 3_经建口" xfId="132"/>
    <cellStyle name="20% - 强调文字颜色 2 4" xfId="133"/>
    <cellStyle name="20% - 强调文字颜色 2 4 2" xfId="134"/>
    <cellStyle name="20% - 强调文字颜色 2 4 3" xfId="135"/>
    <cellStyle name="20% - 强调文字颜色 2 4 4" xfId="136"/>
    <cellStyle name="20% - 强调文字颜色 2 4 5" xfId="137"/>
    <cellStyle name="20% - 强调文字颜色 2 4 6" xfId="138"/>
    <cellStyle name="20% - 强调文字颜色 2 4_经建口" xfId="139"/>
    <cellStyle name="20% - 强调文字颜色 2 5" xfId="140"/>
    <cellStyle name="20% - 强调文字颜色 2 6" xfId="141"/>
    <cellStyle name="20% - 强调文字颜色 2 7" xfId="142"/>
    <cellStyle name="20% - 强调文字颜色 2 8" xfId="143"/>
    <cellStyle name="20% - 强调文字颜色 2 9" xfId="144"/>
    <cellStyle name="20% - 强调文字颜色 3 10" xfId="145"/>
    <cellStyle name="20% - 强调文字颜色 3 11" xfId="146"/>
    <cellStyle name="20% - 强调文字颜色 3 12" xfId="147"/>
    <cellStyle name="20% - 强调文字颜色 3 13" xfId="148"/>
    <cellStyle name="20% - 强调文字颜色 3 14" xfId="149"/>
    <cellStyle name="20% - 强调文字颜色 3 15" xfId="150"/>
    <cellStyle name="20% - 强调文字颜色 3 16" xfId="151"/>
    <cellStyle name="20% - 强调文字颜色 3 17" xfId="152"/>
    <cellStyle name="20% - 强调文字颜色 3 18" xfId="153"/>
    <cellStyle name="20% - 强调文字颜色 3 19" xfId="154"/>
    <cellStyle name="20% - 强调文字颜色 3 2" xfId="155"/>
    <cellStyle name="20% - 强调文字颜色 3 2 10" xfId="156"/>
    <cellStyle name="20% - 强调文字颜色 3 2 11" xfId="157"/>
    <cellStyle name="20% - 强调文字颜色 3 2 12" xfId="158"/>
    <cellStyle name="20% - 强调文字颜色 3 2 13" xfId="159"/>
    <cellStyle name="20% - 强调文字颜色 3 2 14" xfId="160"/>
    <cellStyle name="20% - 强调文字颜色 3 2 15" xfId="161"/>
    <cellStyle name="20% - 强调文字颜色 3 2 16" xfId="162"/>
    <cellStyle name="20% - 强调文字颜色 3 2 17" xfId="163"/>
    <cellStyle name="20% - 强调文字颜色 3 2 18" xfId="164"/>
    <cellStyle name="20% - 强调文字颜色 3 2 2" xfId="165"/>
    <cellStyle name="20% - 强调文字颜色 3 2 3" xfId="166"/>
    <cellStyle name="20% - 强调文字颜色 3 2 4" xfId="167"/>
    <cellStyle name="20% - 强调文字颜色 3 2 5" xfId="168"/>
    <cellStyle name="20% - 强调文字颜色 3 2 6" xfId="169"/>
    <cellStyle name="20% - 强调文字颜色 3 2 7" xfId="170"/>
    <cellStyle name="20% - 强调文字颜色 3 2 8" xfId="171"/>
    <cellStyle name="20% - 强调文字颜色 3 2 9" xfId="172"/>
    <cellStyle name="20% - 强调文字颜色 3 2_经建口" xfId="173"/>
    <cellStyle name="20% - 强调文字颜色 3 20" xfId="174"/>
    <cellStyle name="20% - 强调文字颜色 3 21" xfId="175"/>
    <cellStyle name="20% - 强调文字颜色 3 22" xfId="176"/>
    <cellStyle name="20% - 强调文字颜色 3 23" xfId="177"/>
    <cellStyle name="20% - 强调文字颜色 3 24" xfId="178"/>
    <cellStyle name="20% - 强调文字颜色 3 25" xfId="179"/>
    <cellStyle name="20% - 强调文字颜色 3 3" xfId="180"/>
    <cellStyle name="20% - 强调文字颜色 3 3 10" xfId="181"/>
    <cellStyle name="20% - 强调文字颜色 3 3 11" xfId="182"/>
    <cellStyle name="20% - 强调文字颜色 3 3 12" xfId="183"/>
    <cellStyle name="20% - 强调文字颜色 3 3 13" xfId="184"/>
    <cellStyle name="20% - 强调文字颜色 3 3 14" xfId="185"/>
    <cellStyle name="20% - 强调文字颜色 3 3 15" xfId="186"/>
    <cellStyle name="20% - 强调文字颜色 3 3 16" xfId="187"/>
    <cellStyle name="20% - 强调文字颜色 3 3 17" xfId="188"/>
    <cellStyle name="20% - 强调文字颜色 3 3 18" xfId="189"/>
    <cellStyle name="20% - 强调文字颜色 3 3 2" xfId="190"/>
    <cellStyle name="20% - 强调文字颜色 3 3 3" xfId="191"/>
    <cellStyle name="20% - 强调文字颜色 3 3 4" xfId="192"/>
    <cellStyle name="20% - 强调文字颜色 3 3 5" xfId="193"/>
    <cellStyle name="20% - 强调文字颜色 3 3 6" xfId="194"/>
    <cellStyle name="20% - 强调文字颜色 3 3 7" xfId="195"/>
    <cellStyle name="20% - 强调文字颜色 3 3 8" xfId="196"/>
    <cellStyle name="20% - 强调文字颜色 3 3 9" xfId="197"/>
    <cellStyle name="20% - 强调文字颜色 3 3_经建口" xfId="198"/>
    <cellStyle name="20% - 强调文字颜色 3 4" xfId="199"/>
    <cellStyle name="20% - 强调文字颜色 3 4 2" xfId="200"/>
    <cellStyle name="20% - 强调文字颜色 3 4 3" xfId="201"/>
    <cellStyle name="20% - 强调文字颜色 3 4 4" xfId="202"/>
    <cellStyle name="20% - 强调文字颜色 3 4 5" xfId="203"/>
    <cellStyle name="20% - 强调文字颜色 3 4 6" xfId="204"/>
    <cellStyle name="20% - 强调文字颜色 3 4_经建口" xfId="205"/>
    <cellStyle name="20% - 强调文字颜色 3 5" xfId="206"/>
    <cellStyle name="20% - 强调文字颜色 3 6" xfId="207"/>
    <cellStyle name="20% - 强调文字颜色 3 7" xfId="208"/>
    <cellStyle name="20% - 强调文字颜色 3 8" xfId="209"/>
    <cellStyle name="20% - 强调文字颜色 3 9" xfId="210"/>
    <cellStyle name="20% - 强调文字颜色 4 10" xfId="211"/>
    <cellStyle name="20% - 强调文字颜色 4 11" xfId="212"/>
    <cellStyle name="20% - 强调文字颜色 4 12" xfId="213"/>
    <cellStyle name="20% - 强调文字颜色 4 13" xfId="214"/>
    <cellStyle name="20% - 强调文字颜色 4 14" xfId="215"/>
    <cellStyle name="20% - 强调文字颜色 4 15" xfId="216"/>
    <cellStyle name="20% - 强调文字颜色 4 16" xfId="217"/>
    <cellStyle name="20% - 强调文字颜色 4 17" xfId="218"/>
    <cellStyle name="20% - 强调文字颜色 4 18" xfId="219"/>
    <cellStyle name="20% - 强调文字颜色 4 19" xfId="220"/>
    <cellStyle name="20% - 强调文字颜色 4 2" xfId="221"/>
    <cellStyle name="20% - 强调文字颜色 4 2 10" xfId="222"/>
    <cellStyle name="20% - 强调文字颜色 4 2 11" xfId="223"/>
    <cellStyle name="20% - 强调文字颜色 4 2 12" xfId="224"/>
    <cellStyle name="20% - 强调文字颜色 4 2 13" xfId="225"/>
    <cellStyle name="20% - 强调文字颜色 4 2 14" xfId="226"/>
    <cellStyle name="20% - 强调文字颜色 4 2 15" xfId="227"/>
    <cellStyle name="20% - 强调文字颜色 4 2 16" xfId="228"/>
    <cellStyle name="20% - 强调文字颜色 4 2 17" xfId="229"/>
    <cellStyle name="20% - 强调文字颜色 4 2 18" xfId="230"/>
    <cellStyle name="20% - 强调文字颜色 4 2 2" xfId="231"/>
    <cellStyle name="20% - 强调文字颜色 4 2 3" xfId="232"/>
    <cellStyle name="20% - 强调文字颜色 4 2 4" xfId="233"/>
    <cellStyle name="20% - 强调文字颜色 4 2 5" xfId="234"/>
    <cellStyle name="20% - 强调文字颜色 4 2 6" xfId="235"/>
    <cellStyle name="20% - 强调文字颜色 4 2 7" xfId="236"/>
    <cellStyle name="20% - 强调文字颜色 4 2 8" xfId="237"/>
    <cellStyle name="20% - 强调文字颜色 4 2 9" xfId="238"/>
    <cellStyle name="20% - 强调文字颜色 4 2_经建口" xfId="239"/>
    <cellStyle name="20% - 强调文字颜色 4 20" xfId="240"/>
    <cellStyle name="20% - 强调文字颜色 4 21" xfId="241"/>
    <cellStyle name="20% - 强调文字颜色 4 22" xfId="242"/>
    <cellStyle name="20% - 强调文字颜色 4 23" xfId="243"/>
    <cellStyle name="20% - 强调文字颜色 4 24" xfId="244"/>
    <cellStyle name="20% - 强调文字颜色 4 25" xfId="245"/>
    <cellStyle name="20% - 强调文字颜色 4 3" xfId="246"/>
    <cellStyle name="20% - 强调文字颜色 4 3 10" xfId="247"/>
    <cellStyle name="20% - 强调文字颜色 4 3 11" xfId="248"/>
    <cellStyle name="20% - 强调文字颜色 4 3 12" xfId="249"/>
    <cellStyle name="20% - 强调文字颜色 4 3 13" xfId="250"/>
    <cellStyle name="20% - 强调文字颜色 4 3 14" xfId="251"/>
    <cellStyle name="20% - 强调文字颜色 4 3 15" xfId="252"/>
    <cellStyle name="20% - 强调文字颜色 4 3 16" xfId="253"/>
    <cellStyle name="20% - 强调文字颜色 4 3 17" xfId="254"/>
    <cellStyle name="20% - 强调文字颜色 4 3 18" xfId="255"/>
    <cellStyle name="20% - 强调文字颜色 4 3 2" xfId="256"/>
    <cellStyle name="20% - 强调文字颜色 4 3 3" xfId="257"/>
    <cellStyle name="20% - 强调文字颜色 4 3 4" xfId="258"/>
    <cellStyle name="20% - 强调文字颜色 4 3 5" xfId="259"/>
    <cellStyle name="20% - 强调文字颜色 4 3 6" xfId="260"/>
    <cellStyle name="20% - 强调文字颜色 4 3 7" xfId="261"/>
    <cellStyle name="20% - 强调文字颜色 4 3 8" xfId="262"/>
    <cellStyle name="20% - 强调文字颜色 4 3 9" xfId="263"/>
    <cellStyle name="20% - 强调文字颜色 4 3_经建口" xfId="264"/>
    <cellStyle name="20% - 强调文字颜色 4 4" xfId="265"/>
    <cellStyle name="20% - 强调文字颜色 4 4 2" xfId="266"/>
    <cellStyle name="20% - 强调文字颜色 4 4 3" xfId="267"/>
    <cellStyle name="20% - 强调文字颜色 4 4 4" xfId="268"/>
    <cellStyle name="20% - 强调文字颜色 4 4 5" xfId="269"/>
    <cellStyle name="20% - 强调文字颜色 4 4 6" xfId="270"/>
    <cellStyle name="20% - 强调文字颜色 4 4_经建口" xfId="271"/>
    <cellStyle name="20% - 强调文字颜色 4 5" xfId="272"/>
    <cellStyle name="20% - 强调文字颜色 4 6" xfId="273"/>
    <cellStyle name="20% - 强调文字颜色 4 7" xfId="274"/>
    <cellStyle name="20% - 强调文字颜色 4 8" xfId="275"/>
    <cellStyle name="20% - 强调文字颜色 4 9" xfId="276"/>
    <cellStyle name="20% - 强调文字颜色 5 10" xfId="277"/>
    <cellStyle name="20% - 强调文字颜色 5 11" xfId="278"/>
    <cellStyle name="20% - 强调文字颜色 5 12" xfId="279"/>
    <cellStyle name="20% - 强调文字颜色 5 13" xfId="280"/>
    <cellStyle name="20% - 强调文字颜色 5 14" xfId="281"/>
    <cellStyle name="20% - 强调文字颜色 5 15" xfId="282"/>
    <cellStyle name="20% - 强调文字颜色 5 16" xfId="283"/>
    <cellStyle name="20% - 强调文字颜色 5 17" xfId="284"/>
    <cellStyle name="20% - 强调文字颜色 5 18" xfId="285"/>
    <cellStyle name="20% - 强调文字颜色 5 19" xfId="286"/>
    <cellStyle name="20% - 强调文字颜色 5 2" xfId="287"/>
    <cellStyle name="20% - 强调文字颜色 5 2 10" xfId="288"/>
    <cellStyle name="20% - 强调文字颜色 5 2 11" xfId="289"/>
    <cellStyle name="20% - 强调文字颜色 5 2 12" xfId="290"/>
    <cellStyle name="20% - 强调文字颜色 5 2 13" xfId="291"/>
    <cellStyle name="20% - 强调文字颜色 5 2 14" xfId="292"/>
    <cellStyle name="20% - 强调文字颜色 5 2 15" xfId="293"/>
    <cellStyle name="20% - 强调文字颜色 5 2 16" xfId="294"/>
    <cellStyle name="20% - 强调文字颜色 5 2 17" xfId="295"/>
    <cellStyle name="20% - 强调文字颜色 5 2 18" xfId="296"/>
    <cellStyle name="20% - 强调文字颜色 5 2 2" xfId="297"/>
    <cellStyle name="20% - 强调文字颜色 5 2 3" xfId="298"/>
    <cellStyle name="20% - 强调文字颜色 5 2 4" xfId="299"/>
    <cellStyle name="20% - 强调文字颜色 5 2 5" xfId="300"/>
    <cellStyle name="20% - 强调文字颜色 5 2 6" xfId="301"/>
    <cellStyle name="20% - 强调文字颜色 5 2 7" xfId="302"/>
    <cellStyle name="20% - 强调文字颜色 5 2 8" xfId="303"/>
    <cellStyle name="20% - 强调文字颜色 5 2 9" xfId="304"/>
    <cellStyle name="20% - 强调文字颜色 5 2_经建口" xfId="305"/>
    <cellStyle name="20% - 强调文字颜色 5 20" xfId="306"/>
    <cellStyle name="20% - 强调文字颜色 5 21" xfId="307"/>
    <cellStyle name="20% - 强调文字颜色 5 22" xfId="308"/>
    <cellStyle name="20% - 强调文字颜色 5 23" xfId="309"/>
    <cellStyle name="20% - 强调文字颜色 5 24" xfId="310"/>
    <cellStyle name="20% - 强调文字颜色 5 25" xfId="311"/>
    <cellStyle name="20% - 强调文字颜色 5 3" xfId="312"/>
    <cellStyle name="20% - 强调文字颜色 5 3 10" xfId="313"/>
    <cellStyle name="20% - 强调文字颜色 5 3 11" xfId="314"/>
    <cellStyle name="20% - 强调文字颜色 5 3 12" xfId="315"/>
    <cellStyle name="20% - 强调文字颜色 5 3 13" xfId="316"/>
    <cellStyle name="20% - 强调文字颜色 5 3 14" xfId="317"/>
    <cellStyle name="20% - 强调文字颜色 5 3 15" xfId="318"/>
    <cellStyle name="20% - 强调文字颜色 5 3 16" xfId="319"/>
    <cellStyle name="20% - 强调文字颜色 5 3 17" xfId="320"/>
    <cellStyle name="20% - 强调文字颜色 5 3 18" xfId="321"/>
    <cellStyle name="20% - 强调文字颜色 5 3 2" xfId="322"/>
    <cellStyle name="20% - 强调文字颜色 5 3 3" xfId="323"/>
    <cellStyle name="20% - 强调文字颜色 5 3 4" xfId="324"/>
    <cellStyle name="20% - 强调文字颜色 5 3 5" xfId="325"/>
    <cellStyle name="20% - 强调文字颜色 5 3 6" xfId="326"/>
    <cellStyle name="20% - 强调文字颜色 5 3 7" xfId="327"/>
    <cellStyle name="20% - 强调文字颜色 5 3 8" xfId="328"/>
    <cellStyle name="20% - 强调文字颜色 5 3 9" xfId="329"/>
    <cellStyle name="20% - 强调文字颜色 5 3_经建口" xfId="330"/>
    <cellStyle name="20% - 强调文字颜色 5 4" xfId="331"/>
    <cellStyle name="20% - 强调文字颜色 5 4 2" xfId="332"/>
    <cellStyle name="20% - 强调文字颜色 5 4 3" xfId="333"/>
    <cellStyle name="20% - 强调文字颜色 5 4 4" xfId="334"/>
    <cellStyle name="20% - 强调文字颜色 5 4 5" xfId="335"/>
    <cellStyle name="20% - 强调文字颜色 5 4 6" xfId="336"/>
    <cellStyle name="20% - 强调文字颜色 5 4_经建口" xfId="337"/>
    <cellStyle name="20% - 强调文字颜色 5 5" xfId="338"/>
    <cellStyle name="20% - 强调文字颜色 5 6" xfId="339"/>
    <cellStyle name="20% - 强调文字颜色 5 7" xfId="340"/>
    <cellStyle name="20% - 强调文字颜色 5 8" xfId="341"/>
    <cellStyle name="20% - 强调文字颜色 5 9" xfId="342"/>
    <cellStyle name="20% - 强调文字颜色 6 10" xfId="343"/>
    <cellStyle name="20% - 强调文字颜色 6 11" xfId="344"/>
    <cellStyle name="20% - 强调文字颜色 6 12" xfId="345"/>
    <cellStyle name="20% - 强调文字颜色 6 13" xfId="346"/>
    <cellStyle name="20% - 强调文字颜色 6 14" xfId="347"/>
    <cellStyle name="20% - 强调文字颜色 6 15" xfId="348"/>
    <cellStyle name="20% - 强调文字颜色 6 16" xfId="349"/>
    <cellStyle name="20% - 强调文字颜色 6 17" xfId="350"/>
    <cellStyle name="20% - 强调文字颜色 6 18" xfId="351"/>
    <cellStyle name="20% - 强调文字颜色 6 19" xfId="352"/>
    <cellStyle name="20% - 强调文字颜色 6 2" xfId="353"/>
    <cellStyle name="20% - 强调文字颜色 6 2 10" xfId="354"/>
    <cellStyle name="20% - 强调文字颜色 6 2 11" xfId="355"/>
    <cellStyle name="20% - 强调文字颜色 6 2 12" xfId="356"/>
    <cellStyle name="20% - 强调文字颜色 6 2 13" xfId="357"/>
    <cellStyle name="20% - 强调文字颜色 6 2 14" xfId="358"/>
    <cellStyle name="20% - 强调文字颜色 6 2 15" xfId="359"/>
    <cellStyle name="20% - 强调文字颜色 6 2 16" xfId="360"/>
    <cellStyle name="20% - 强调文字颜色 6 2 17" xfId="361"/>
    <cellStyle name="20% - 强调文字颜色 6 2 18" xfId="362"/>
    <cellStyle name="20% - 强调文字颜色 6 2 2" xfId="363"/>
    <cellStyle name="20% - 强调文字颜色 6 2 3" xfId="364"/>
    <cellStyle name="20% - 强调文字颜色 6 2 4" xfId="365"/>
    <cellStyle name="20% - 强调文字颜色 6 2 5" xfId="366"/>
    <cellStyle name="20% - 强调文字颜色 6 2 6" xfId="367"/>
    <cellStyle name="20% - 强调文字颜色 6 2 7" xfId="368"/>
    <cellStyle name="20% - 强调文字颜色 6 2 8" xfId="369"/>
    <cellStyle name="20% - 强调文字颜色 6 2 9" xfId="370"/>
    <cellStyle name="20% - 强调文字颜色 6 2_经建口" xfId="371"/>
    <cellStyle name="20% - 强调文字颜色 6 20" xfId="372"/>
    <cellStyle name="20% - 强调文字颜色 6 21" xfId="373"/>
    <cellStyle name="20% - 强调文字颜色 6 22" xfId="374"/>
    <cellStyle name="20% - 强调文字颜色 6 23" xfId="375"/>
    <cellStyle name="20% - 强调文字颜色 6 24" xfId="376"/>
    <cellStyle name="20% - 强调文字颜色 6 25" xfId="377"/>
    <cellStyle name="20% - 强调文字颜色 6 3" xfId="378"/>
    <cellStyle name="20% - 强调文字颜色 6 3 10" xfId="379"/>
    <cellStyle name="20% - 强调文字颜色 6 3 11" xfId="380"/>
    <cellStyle name="20% - 强调文字颜色 6 3 12" xfId="381"/>
    <cellStyle name="20% - 强调文字颜色 6 3 13" xfId="382"/>
    <cellStyle name="20% - 强调文字颜色 6 3 14" xfId="383"/>
    <cellStyle name="20% - 强调文字颜色 6 3 15" xfId="384"/>
    <cellStyle name="20% - 强调文字颜色 6 3 16" xfId="385"/>
    <cellStyle name="20% - 强调文字颜色 6 3 17" xfId="386"/>
    <cellStyle name="20% - 强调文字颜色 6 3 18" xfId="387"/>
    <cellStyle name="20% - 强调文字颜色 6 3 2" xfId="388"/>
    <cellStyle name="20% - 强调文字颜色 6 3 3" xfId="389"/>
    <cellStyle name="20% - 强调文字颜色 6 3 4" xfId="390"/>
    <cellStyle name="20% - 强调文字颜色 6 3 5" xfId="391"/>
    <cellStyle name="20% - 强调文字颜色 6 3 6" xfId="392"/>
    <cellStyle name="20% - 强调文字颜色 6 3 7" xfId="393"/>
    <cellStyle name="20% - 强调文字颜色 6 3 8" xfId="394"/>
    <cellStyle name="20% - 强调文字颜色 6 3 9" xfId="395"/>
    <cellStyle name="20% - 强调文字颜色 6 3_经建口" xfId="396"/>
    <cellStyle name="20% - 强调文字颜色 6 4" xfId="397"/>
    <cellStyle name="20% - 强调文字颜色 6 4 2" xfId="398"/>
    <cellStyle name="20% - 强调文字颜色 6 4 3" xfId="399"/>
    <cellStyle name="20% - 强调文字颜色 6 4 4" xfId="400"/>
    <cellStyle name="20% - 强调文字颜色 6 4 5" xfId="401"/>
    <cellStyle name="20% - 强调文字颜色 6 4 6" xfId="402"/>
    <cellStyle name="20% - 强调文字颜色 6 4_经建口" xfId="403"/>
    <cellStyle name="20% - 强调文字颜色 6 5" xfId="404"/>
    <cellStyle name="20% - 强调文字颜色 6 6" xfId="405"/>
    <cellStyle name="20% - 强调文字颜色 6 7" xfId="406"/>
    <cellStyle name="20% - 强调文字颜色 6 8" xfId="407"/>
    <cellStyle name="20% - 强调文字颜色 6 9" xfId="408"/>
    <cellStyle name="20% - 着色 1" xfId="409"/>
    <cellStyle name="20% - 着色 2" xfId="410"/>
    <cellStyle name="20% - 着色 3" xfId="411"/>
    <cellStyle name="20% - 着色 4" xfId="412"/>
    <cellStyle name="20% - 着色 5" xfId="413"/>
    <cellStyle name="20% - 着色 6" xfId="414"/>
    <cellStyle name="3232" xfId="415"/>
    <cellStyle name="40% - Accent1" xfId="416"/>
    <cellStyle name="40% - Accent2" xfId="417"/>
    <cellStyle name="40% - Accent3" xfId="418"/>
    <cellStyle name="40% - Accent4" xfId="419"/>
    <cellStyle name="40% - Accent5" xfId="420"/>
    <cellStyle name="40% - Accent6" xfId="421"/>
    <cellStyle name="40% - 强调文字颜色 1 10" xfId="422"/>
    <cellStyle name="40% - 强调文字颜色 1 11" xfId="423"/>
    <cellStyle name="40% - 强调文字颜色 1 12" xfId="424"/>
    <cellStyle name="40% - 强调文字颜色 1 13" xfId="425"/>
    <cellStyle name="40% - 强调文字颜色 1 14" xfId="426"/>
    <cellStyle name="40% - 强调文字颜色 1 15" xfId="427"/>
    <cellStyle name="40% - 强调文字颜色 1 16" xfId="428"/>
    <cellStyle name="40% - 强调文字颜色 1 17" xfId="429"/>
    <cellStyle name="40% - 强调文字颜色 1 18" xfId="430"/>
    <cellStyle name="40% - 强调文字颜色 1 19" xfId="431"/>
    <cellStyle name="40% - 强调文字颜色 1 2" xfId="432"/>
    <cellStyle name="40% - 强调文字颜色 1 2 10" xfId="433"/>
    <cellStyle name="40% - 强调文字颜色 1 2 11" xfId="434"/>
    <cellStyle name="40% - 强调文字颜色 1 2 12" xfId="435"/>
    <cellStyle name="40% - 强调文字颜色 1 2 13" xfId="436"/>
    <cellStyle name="40% - 强调文字颜色 1 2 14" xfId="437"/>
    <cellStyle name="40% - 强调文字颜色 1 2 15" xfId="438"/>
    <cellStyle name="40% - 强调文字颜色 1 2 16" xfId="439"/>
    <cellStyle name="40% - 强调文字颜色 1 2 17" xfId="440"/>
    <cellStyle name="40% - 强调文字颜色 1 2 18" xfId="441"/>
    <cellStyle name="40% - 强调文字颜色 1 2 2" xfId="442"/>
    <cellStyle name="40% - 强调文字颜色 1 2 3" xfId="443"/>
    <cellStyle name="40% - 强调文字颜色 1 2 4" xfId="444"/>
    <cellStyle name="40% - 强调文字颜色 1 2 5" xfId="445"/>
    <cellStyle name="40% - 强调文字颜色 1 2 6" xfId="446"/>
    <cellStyle name="40% - 强调文字颜色 1 2 7" xfId="447"/>
    <cellStyle name="40% - 强调文字颜色 1 2 8" xfId="448"/>
    <cellStyle name="40% - 强调文字颜色 1 2 9" xfId="449"/>
    <cellStyle name="40% - 强调文字颜色 1 20" xfId="450"/>
    <cellStyle name="40% - 强调文字颜色 1 21" xfId="451"/>
    <cellStyle name="40% - 强调文字颜色 1 22" xfId="452"/>
    <cellStyle name="40% - 强调文字颜色 1 23" xfId="453"/>
    <cellStyle name="40% - 强调文字颜色 1 24" xfId="454"/>
    <cellStyle name="40% - 强调文字颜色 1 25" xfId="455"/>
    <cellStyle name="40% - 强调文字颜色 1 3" xfId="456"/>
    <cellStyle name="40% - 强调文字颜色 1 3 10" xfId="457"/>
    <cellStyle name="40% - 强调文字颜色 1 3 11" xfId="458"/>
    <cellStyle name="40% - 强调文字颜色 1 3 12" xfId="459"/>
    <cellStyle name="40% - 强调文字颜色 1 3 13" xfId="460"/>
    <cellStyle name="40% - 强调文字颜色 1 3 14" xfId="461"/>
    <cellStyle name="40% - 强调文字颜色 1 3 15" xfId="462"/>
    <cellStyle name="40% - 强调文字颜色 1 3 16" xfId="463"/>
    <cellStyle name="40% - 强调文字颜色 1 3 17" xfId="464"/>
    <cellStyle name="40% - 强调文字颜色 1 3 18" xfId="465"/>
    <cellStyle name="40% - 强调文字颜色 1 3 2" xfId="466"/>
    <cellStyle name="40% - 强调文字颜色 1 3 3" xfId="467"/>
    <cellStyle name="40% - 强调文字颜色 1 3 4" xfId="468"/>
    <cellStyle name="40% - 强调文字颜色 1 3 5" xfId="469"/>
    <cellStyle name="40% - 强调文字颜色 1 3 6" xfId="470"/>
    <cellStyle name="40% - 强调文字颜色 1 3 7" xfId="471"/>
    <cellStyle name="40% - 强调文字颜色 1 3 8" xfId="472"/>
    <cellStyle name="40% - 强调文字颜色 1 3 9" xfId="473"/>
    <cellStyle name="40% - 强调文字颜色 1 4" xfId="474"/>
    <cellStyle name="40% - 强调文字颜色 1 4 2" xfId="475"/>
    <cellStyle name="40% - 强调文字颜色 1 4 3" xfId="476"/>
    <cellStyle name="40% - 强调文字颜色 1 4 4" xfId="477"/>
    <cellStyle name="40% - 强调文字颜色 1 4 5" xfId="478"/>
    <cellStyle name="40% - 强调文字颜色 1 4 6" xfId="479"/>
    <cellStyle name="40% - 强调文字颜色 1 5" xfId="480"/>
    <cellStyle name="40% - 强调文字颜色 1 6" xfId="481"/>
    <cellStyle name="40% - 强调文字颜色 1 7" xfId="482"/>
    <cellStyle name="40% - 强调文字颜色 1 8" xfId="483"/>
    <cellStyle name="40% - 强调文字颜色 1 9" xfId="484"/>
    <cellStyle name="40% - 强调文字颜色 2 10" xfId="485"/>
    <cellStyle name="40% - 强调文字颜色 2 11" xfId="486"/>
    <cellStyle name="40% - 强调文字颜色 2 12" xfId="487"/>
    <cellStyle name="40% - 强调文字颜色 2 13" xfId="488"/>
    <cellStyle name="40% - 强调文字颜色 2 14" xfId="489"/>
    <cellStyle name="40% - 强调文字颜色 2 15" xfId="490"/>
    <cellStyle name="40% - 强调文字颜色 2 16" xfId="491"/>
    <cellStyle name="40% - 强调文字颜色 2 17" xfId="492"/>
    <cellStyle name="40% - 强调文字颜色 2 18" xfId="493"/>
    <cellStyle name="40% - 强调文字颜色 2 19" xfId="494"/>
    <cellStyle name="40% - 强调文字颜色 2 2" xfId="495"/>
    <cellStyle name="40% - 强调文字颜色 2 2 10" xfId="496"/>
    <cellStyle name="40% - 强调文字颜色 2 2 11" xfId="497"/>
    <cellStyle name="40% - 强调文字颜色 2 2 12" xfId="498"/>
    <cellStyle name="40% - 强调文字颜色 2 2 13" xfId="499"/>
    <cellStyle name="40% - 强调文字颜色 2 2 14" xfId="500"/>
    <cellStyle name="40% - 强调文字颜色 2 2 15" xfId="501"/>
    <cellStyle name="40% - 强调文字颜色 2 2 16" xfId="502"/>
    <cellStyle name="40% - 强调文字颜色 2 2 17" xfId="503"/>
    <cellStyle name="40% - 强调文字颜色 2 2 18" xfId="504"/>
    <cellStyle name="40% - 强调文字颜色 2 2 2" xfId="505"/>
    <cellStyle name="40% - 强调文字颜色 2 2 3" xfId="506"/>
    <cellStyle name="40% - 强调文字颜色 2 2 4" xfId="507"/>
    <cellStyle name="40% - 强调文字颜色 2 2 5" xfId="508"/>
    <cellStyle name="40% - 强调文字颜色 2 2 6" xfId="509"/>
    <cellStyle name="40% - 强调文字颜色 2 2 7" xfId="510"/>
    <cellStyle name="40% - 强调文字颜色 2 2 8" xfId="511"/>
    <cellStyle name="40% - 强调文字颜色 2 2 9" xfId="512"/>
    <cellStyle name="40% - 强调文字颜色 2 20" xfId="513"/>
    <cellStyle name="40% - 强调文字颜色 2 21" xfId="514"/>
    <cellStyle name="40% - 强调文字颜色 2 22" xfId="515"/>
    <cellStyle name="40% - 强调文字颜色 2 23" xfId="516"/>
    <cellStyle name="40% - 强调文字颜色 2 24" xfId="517"/>
    <cellStyle name="40% - 强调文字颜色 2 25" xfId="518"/>
    <cellStyle name="40% - 强调文字颜色 2 3" xfId="519"/>
    <cellStyle name="40% - 强调文字颜色 2 3 10" xfId="520"/>
    <cellStyle name="40% - 强调文字颜色 2 3 11" xfId="521"/>
    <cellStyle name="40% - 强调文字颜色 2 3 12" xfId="522"/>
    <cellStyle name="40% - 强调文字颜色 2 3 13" xfId="523"/>
    <cellStyle name="40% - 强调文字颜色 2 3 14" xfId="524"/>
    <cellStyle name="40% - 强调文字颜色 2 3 15" xfId="525"/>
    <cellStyle name="40% - 强调文字颜色 2 3 16" xfId="526"/>
    <cellStyle name="40% - 强调文字颜色 2 3 17" xfId="527"/>
    <cellStyle name="40% - 强调文字颜色 2 3 18" xfId="528"/>
    <cellStyle name="40% - 强调文字颜色 2 3 2" xfId="529"/>
    <cellStyle name="40% - 强调文字颜色 2 3 3" xfId="530"/>
    <cellStyle name="40% - 强调文字颜色 2 3 4" xfId="531"/>
    <cellStyle name="40% - 强调文字颜色 2 3 5" xfId="532"/>
    <cellStyle name="40% - 强调文字颜色 2 3 6" xfId="533"/>
    <cellStyle name="40% - 强调文字颜色 2 3 7" xfId="534"/>
    <cellStyle name="40% - 强调文字颜色 2 3 8" xfId="535"/>
    <cellStyle name="40% - 强调文字颜色 2 3 9" xfId="536"/>
    <cellStyle name="40% - 强调文字颜色 2 4" xfId="537"/>
    <cellStyle name="40% - 强调文字颜色 2 4 2" xfId="538"/>
    <cellStyle name="40% - 强调文字颜色 2 4 3" xfId="539"/>
    <cellStyle name="40% - 强调文字颜色 2 4 4" xfId="540"/>
    <cellStyle name="40% - 强调文字颜色 2 4 5" xfId="541"/>
    <cellStyle name="40% - 强调文字颜色 2 4 6" xfId="542"/>
    <cellStyle name="40% - 强调文字颜色 2 5" xfId="543"/>
    <cellStyle name="40% - 强调文字颜色 2 6" xfId="544"/>
    <cellStyle name="40% - 强调文字颜色 2 7" xfId="545"/>
    <cellStyle name="40% - 强调文字颜色 2 8" xfId="546"/>
    <cellStyle name="40% - 强调文字颜色 2 9" xfId="547"/>
    <cellStyle name="40% - 强调文字颜色 3 10" xfId="548"/>
    <cellStyle name="40% - 强调文字颜色 3 11" xfId="549"/>
    <cellStyle name="40% - 强调文字颜色 3 12" xfId="550"/>
    <cellStyle name="40% - 强调文字颜色 3 13" xfId="551"/>
    <cellStyle name="40% - 强调文字颜色 3 14" xfId="552"/>
    <cellStyle name="40% - 强调文字颜色 3 15" xfId="553"/>
    <cellStyle name="40% - 强调文字颜色 3 16" xfId="554"/>
    <cellStyle name="40% - 强调文字颜色 3 17" xfId="555"/>
    <cellStyle name="40% - 强调文字颜色 3 18" xfId="556"/>
    <cellStyle name="40% - 强调文字颜色 3 19" xfId="557"/>
    <cellStyle name="40% - 强调文字颜色 3 2" xfId="558"/>
    <cellStyle name="40% - 强调文字颜色 3 2 10" xfId="559"/>
    <cellStyle name="40% - 强调文字颜色 3 2 11" xfId="560"/>
    <cellStyle name="40% - 强调文字颜色 3 2 12" xfId="561"/>
    <cellStyle name="40% - 强调文字颜色 3 2 13" xfId="562"/>
    <cellStyle name="40% - 强调文字颜色 3 2 14" xfId="563"/>
    <cellStyle name="40% - 强调文字颜色 3 2 15" xfId="564"/>
    <cellStyle name="40% - 强调文字颜色 3 2 16" xfId="565"/>
    <cellStyle name="40% - 强调文字颜色 3 2 17" xfId="566"/>
    <cellStyle name="40% - 强调文字颜色 3 2 18" xfId="567"/>
    <cellStyle name="40% - 强调文字颜色 3 2 2" xfId="568"/>
    <cellStyle name="40% - 强调文字颜色 3 2 3" xfId="569"/>
    <cellStyle name="40% - 强调文字颜色 3 2 4" xfId="570"/>
    <cellStyle name="40% - 强调文字颜色 3 2 5" xfId="571"/>
    <cellStyle name="40% - 强调文字颜色 3 2 6" xfId="572"/>
    <cellStyle name="40% - 强调文字颜色 3 2 7" xfId="573"/>
    <cellStyle name="40% - 强调文字颜色 3 2 8" xfId="574"/>
    <cellStyle name="40% - 强调文字颜色 3 2 9" xfId="575"/>
    <cellStyle name="40% - 强调文字颜色 3 20" xfId="576"/>
    <cellStyle name="40% - 强调文字颜色 3 21" xfId="577"/>
    <cellStyle name="40% - 强调文字颜色 3 22" xfId="578"/>
    <cellStyle name="40% - 强调文字颜色 3 23" xfId="579"/>
    <cellStyle name="40% - 强调文字颜色 3 24" xfId="580"/>
    <cellStyle name="40% - 强调文字颜色 3 25" xfId="581"/>
    <cellStyle name="40% - 强调文字颜色 3 3" xfId="582"/>
    <cellStyle name="40% - 强调文字颜色 3 3 10" xfId="583"/>
    <cellStyle name="40% - 强调文字颜色 3 3 11" xfId="584"/>
    <cellStyle name="40% - 强调文字颜色 3 3 12" xfId="585"/>
    <cellStyle name="40% - 强调文字颜色 3 3 13" xfId="586"/>
    <cellStyle name="40% - 强调文字颜色 3 3 14" xfId="587"/>
    <cellStyle name="40% - 强调文字颜色 3 3 15" xfId="588"/>
    <cellStyle name="40% - 强调文字颜色 3 3 16" xfId="589"/>
    <cellStyle name="40% - 强调文字颜色 3 3 17" xfId="590"/>
    <cellStyle name="40% - 强调文字颜色 3 3 18" xfId="591"/>
    <cellStyle name="40% - 强调文字颜色 3 3 2" xfId="592"/>
    <cellStyle name="40% - 强调文字颜色 3 3 3" xfId="593"/>
    <cellStyle name="40% - 强调文字颜色 3 3 4" xfId="594"/>
    <cellStyle name="40% - 强调文字颜色 3 3 5" xfId="595"/>
    <cellStyle name="40% - 强调文字颜色 3 3 6" xfId="596"/>
    <cellStyle name="40% - 强调文字颜色 3 3 7" xfId="597"/>
    <cellStyle name="40% - 强调文字颜色 3 3 8" xfId="598"/>
    <cellStyle name="40% - 强调文字颜色 3 3 9" xfId="599"/>
    <cellStyle name="40% - 强调文字颜色 3 4" xfId="600"/>
    <cellStyle name="40% - 强调文字颜色 3 4 2" xfId="601"/>
    <cellStyle name="40% - 强调文字颜色 3 4 3" xfId="602"/>
    <cellStyle name="40% - 强调文字颜色 3 4 4" xfId="603"/>
    <cellStyle name="40% - 强调文字颜色 3 4 5" xfId="604"/>
    <cellStyle name="40% - 强调文字颜色 3 4 6" xfId="605"/>
    <cellStyle name="40% - 强调文字颜色 3 5" xfId="606"/>
    <cellStyle name="40% - 强调文字颜色 3 6" xfId="607"/>
    <cellStyle name="40% - 强调文字颜色 3 7" xfId="608"/>
    <cellStyle name="40% - 强调文字颜色 3 8" xfId="609"/>
    <cellStyle name="40% - 强调文字颜色 3 9" xfId="610"/>
    <cellStyle name="40% - 强调文字颜色 4 10" xfId="611"/>
    <cellStyle name="40% - 强调文字颜色 4 11" xfId="612"/>
    <cellStyle name="40% - 强调文字颜色 4 12" xfId="613"/>
    <cellStyle name="40% - 强调文字颜色 4 13" xfId="614"/>
    <cellStyle name="40% - 强调文字颜色 4 14" xfId="615"/>
    <cellStyle name="40% - 强调文字颜色 4 15" xfId="616"/>
    <cellStyle name="40% - 强调文字颜色 4 16" xfId="617"/>
    <cellStyle name="40% - 强调文字颜色 4 17" xfId="618"/>
    <cellStyle name="40% - 强调文字颜色 4 18" xfId="619"/>
    <cellStyle name="40% - 强调文字颜色 4 19" xfId="620"/>
    <cellStyle name="40% - 强调文字颜色 4 2" xfId="621"/>
    <cellStyle name="40% - 强调文字颜色 4 2 10" xfId="622"/>
    <cellStyle name="40% - 强调文字颜色 4 2 11" xfId="623"/>
    <cellStyle name="40% - 强调文字颜色 4 2 12" xfId="624"/>
    <cellStyle name="40% - 强调文字颜色 4 2 13" xfId="625"/>
    <cellStyle name="40% - 强调文字颜色 4 2 14" xfId="626"/>
    <cellStyle name="40% - 强调文字颜色 4 2 15" xfId="627"/>
    <cellStyle name="40% - 强调文字颜色 4 2 16" xfId="628"/>
    <cellStyle name="40% - 强调文字颜色 4 2 17" xfId="629"/>
    <cellStyle name="40% - 强调文字颜色 4 2 18" xfId="630"/>
    <cellStyle name="40% - 强调文字颜色 4 2 2" xfId="631"/>
    <cellStyle name="40% - 强调文字颜色 4 2 3" xfId="632"/>
    <cellStyle name="40% - 强调文字颜色 4 2 4" xfId="633"/>
    <cellStyle name="40% - 强调文字颜色 4 2 5" xfId="634"/>
    <cellStyle name="40% - 强调文字颜色 4 2 6" xfId="635"/>
    <cellStyle name="40% - 强调文字颜色 4 2 7" xfId="636"/>
    <cellStyle name="40% - 强调文字颜色 4 2 8" xfId="637"/>
    <cellStyle name="40% - 强调文字颜色 4 2 9" xfId="638"/>
    <cellStyle name="40% - 强调文字颜色 4 20" xfId="639"/>
    <cellStyle name="40% - 强调文字颜色 4 21" xfId="640"/>
    <cellStyle name="40% - 强调文字颜色 4 22" xfId="641"/>
    <cellStyle name="40% - 强调文字颜色 4 23" xfId="642"/>
    <cellStyle name="40% - 强调文字颜色 4 24" xfId="643"/>
    <cellStyle name="40% - 强调文字颜色 4 25" xfId="644"/>
    <cellStyle name="40% - 强调文字颜色 4 3" xfId="645"/>
    <cellStyle name="40% - 强调文字颜色 4 3 10" xfId="646"/>
    <cellStyle name="40% - 强调文字颜色 4 3 11" xfId="647"/>
    <cellStyle name="40% - 强调文字颜色 4 3 12" xfId="648"/>
    <cellStyle name="40% - 强调文字颜色 4 3 13" xfId="649"/>
    <cellStyle name="40% - 强调文字颜色 4 3 14" xfId="650"/>
    <cellStyle name="40% - 强调文字颜色 4 3 15" xfId="651"/>
    <cellStyle name="40% - 强调文字颜色 4 3 16" xfId="652"/>
    <cellStyle name="40% - 强调文字颜色 4 3 17" xfId="653"/>
    <cellStyle name="40% - 强调文字颜色 4 3 18" xfId="654"/>
    <cellStyle name="40% - 强调文字颜色 4 3 2" xfId="655"/>
    <cellStyle name="40% - 强调文字颜色 4 3 3" xfId="656"/>
    <cellStyle name="40% - 强调文字颜色 4 3 4" xfId="657"/>
    <cellStyle name="40% - 强调文字颜色 4 3 5" xfId="658"/>
    <cellStyle name="40% - 强调文字颜色 4 3 6" xfId="659"/>
    <cellStyle name="40% - 强调文字颜色 4 3 7" xfId="660"/>
    <cellStyle name="40% - 强调文字颜色 4 3 8" xfId="661"/>
    <cellStyle name="40% - 强调文字颜色 4 3 9" xfId="662"/>
    <cellStyle name="40% - 强调文字颜色 4 4" xfId="663"/>
    <cellStyle name="40% - 强调文字颜色 4 4 2" xfId="664"/>
    <cellStyle name="40% - 强调文字颜色 4 4 3" xfId="665"/>
    <cellStyle name="40% - 强调文字颜色 4 4 4" xfId="666"/>
    <cellStyle name="40% - 强调文字颜色 4 4 5" xfId="667"/>
    <cellStyle name="40% - 强调文字颜色 4 4 6" xfId="668"/>
    <cellStyle name="40% - 强调文字颜色 4 5" xfId="669"/>
    <cellStyle name="40% - 强调文字颜色 4 6" xfId="670"/>
    <cellStyle name="40% - 强调文字颜色 4 7" xfId="671"/>
    <cellStyle name="40% - 强调文字颜色 4 8" xfId="672"/>
    <cellStyle name="40% - 强调文字颜色 4 9" xfId="673"/>
    <cellStyle name="40% - 强调文字颜色 5 10" xfId="674"/>
    <cellStyle name="40% - 强调文字颜色 5 11" xfId="675"/>
    <cellStyle name="40% - 强调文字颜色 5 12" xfId="676"/>
    <cellStyle name="40% - 强调文字颜色 5 13" xfId="677"/>
    <cellStyle name="40% - 强调文字颜色 5 14" xfId="678"/>
    <cellStyle name="40% - 强调文字颜色 5 15" xfId="679"/>
    <cellStyle name="40% - 强调文字颜色 5 16" xfId="680"/>
    <cellStyle name="40% - 强调文字颜色 5 17" xfId="681"/>
    <cellStyle name="40% - 强调文字颜色 5 18" xfId="682"/>
    <cellStyle name="40% - 强调文字颜色 5 19" xfId="683"/>
    <cellStyle name="40% - 强调文字颜色 5 2" xfId="684"/>
    <cellStyle name="40% - 强调文字颜色 5 2 10" xfId="685"/>
    <cellStyle name="40% - 强调文字颜色 5 2 11" xfId="686"/>
    <cellStyle name="40% - 强调文字颜色 5 2 12" xfId="687"/>
    <cellStyle name="40% - 强调文字颜色 5 2 13" xfId="688"/>
    <cellStyle name="40% - 强调文字颜色 5 2 14" xfId="689"/>
    <cellStyle name="40% - 强调文字颜色 5 2 15" xfId="690"/>
    <cellStyle name="40% - 强调文字颜色 5 2 16" xfId="691"/>
    <cellStyle name="40% - 强调文字颜色 5 2 17" xfId="692"/>
    <cellStyle name="40% - 强调文字颜色 5 2 18" xfId="693"/>
    <cellStyle name="40% - 强调文字颜色 5 2 2" xfId="694"/>
    <cellStyle name="40% - 强调文字颜色 5 2 3" xfId="695"/>
    <cellStyle name="40% - 强调文字颜色 5 2 4" xfId="696"/>
    <cellStyle name="40% - 强调文字颜色 5 2 5" xfId="697"/>
    <cellStyle name="40% - 强调文字颜色 5 2 6" xfId="698"/>
    <cellStyle name="40% - 强调文字颜色 5 2 7" xfId="699"/>
    <cellStyle name="40% - 强调文字颜色 5 2 8" xfId="700"/>
    <cellStyle name="40% - 强调文字颜色 5 2 9" xfId="701"/>
    <cellStyle name="40% - 强调文字颜色 5 20" xfId="702"/>
    <cellStyle name="40% - 强调文字颜色 5 21" xfId="703"/>
    <cellStyle name="40% - 强调文字颜色 5 22" xfId="704"/>
    <cellStyle name="40% - 强调文字颜色 5 23" xfId="705"/>
    <cellStyle name="40% - 强调文字颜色 5 24" xfId="706"/>
    <cellStyle name="40% - 强调文字颜色 5 25" xfId="707"/>
    <cellStyle name="40% - 强调文字颜色 5 3" xfId="708"/>
    <cellStyle name="40% - 强调文字颜色 5 3 10" xfId="709"/>
    <cellStyle name="40% - 强调文字颜色 5 3 11" xfId="710"/>
    <cellStyle name="40% - 强调文字颜色 5 3 12" xfId="711"/>
    <cellStyle name="40% - 强调文字颜色 5 3 13" xfId="712"/>
    <cellStyle name="40% - 强调文字颜色 5 3 14" xfId="713"/>
    <cellStyle name="40% - 强调文字颜色 5 3 15" xfId="714"/>
    <cellStyle name="40% - 强调文字颜色 5 3 16" xfId="715"/>
    <cellStyle name="40% - 强调文字颜色 5 3 17" xfId="716"/>
    <cellStyle name="40% - 强调文字颜色 5 3 18" xfId="717"/>
    <cellStyle name="40% - 强调文字颜色 5 3 2" xfId="718"/>
    <cellStyle name="40% - 强调文字颜色 5 3 3" xfId="719"/>
    <cellStyle name="40% - 强调文字颜色 5 3 4" xfId="720"/>
    <cellStyle name="40% - 强调文字颜色 5 3 5" xfId="721"/>
    <cellStyle name="40% - 强调文字颜色 5 3 6" xfId="722"/>
    <cellStyle name="40% - 强调文字颜色 5 3 7" xfId="723"/>
    <cellStyle name="40% - 强调文字颜色 5 3 8" xfId="724"/>
    <cellStyle name="40% - 强调文字颜色 5 3 9" xfId="725"/>
    <cellStyle name="40% - 强调文字颜色 5 4" xfId="726"/>
    <cellStyle name="40% - 强调文字颜色 5 4 2" xfId="727"/>
    <cellStyle name="40% - 强调文字颜色 5 4 3" xfId="728"/>
    <cellStyle name="40% - 强调文字颜色 5 4 4" xfId="729"/>
    <cellStyle name="40% - 强调文字颜色 5 4 5" xfId="730"/>
    <cellStyle name="40% - 强调文字颜色 5 4 6" xfId="731"/>
    <cellStyle name="40% - 强调文字颜色 5 5" xfId="732"/>
    <cellStyle name="40% - 强调文字颜色 5 6" xfId="733"/>
    <cellStyle name="40% - 强调文字颜色 5 7" xfId="734"/>
    <cellStyle name="40% - 强调文字颜色 5 8" xfId="735"/>
    <cellStyle name="40% - 强调文字颜色 5 9" xfId="736"/>
    <cellStyle name="40% - 强调文字颜色 6 10" xfId="737"/>
    <cellStyle name="40% - 强调文字颜色 6 11" xfId="738"/>
    <cellStyle name="40% - 强调文字颜色 6 12" xfId="739"/>
    <cellStyle name="40% - 强调文字颜色 6 13" xfId="740"/>
    <cellStyle name="40% - 强调文字颜色 6 14" xfId="741"/>
    <cellStyle name="40% - 强调文字颜色 6 15" xfId="742"/>
    <cellStyle name="40% - 强调文字颜色 6 16" xfId="743"/>
    <cellStyle name="40% - 强调文字颜色 6 17" xfId="744"/>
    <cellStyle name="40% - 强调文字颜色 6 18" xfId="745"/>
    <cellStyle name="40% - 强调文字颜色 6 19" xfId="746"/>
    <cellStyle name="40% - 强调文字颜色 6 2" xfId="747"/>
    <cellStyle name="40% - 强调文字颜色 6 2 10" xfId="748"/>
    <cellStyle name="40% - 强调文字颜色 6 2 11" xfId="749"/>
    <cellStyle name="40% - 强调文字颜色 6 2 12" xfId="750"/>
    <cellStyle name="40% - 强调文字颜色 6 2 13" xfId="751"/>
    <cellStyle name="40% - 强调文字颜色 6 2 14" xfId="752"/>
    <cellStyle name="40% - 强调文字颜色 6 2 15" xfId="753"/>
    <cellStyle name="40% - 强调文字颜色 6 2 16" xfId="754"/>
    <cellStyle name="40% - 强调文字颜色 6 2 17" xfId="755"/>
    <cellStyle name="40% - 强调文字颜色 6 2 18" xfId="756"/>
    <cellStyle name="40% - 强调文字颜色 6 2 2" xfId="757"/>
    <cellStyle name="40% - 强调文字颜色 6 2 3" xfId="758"/>
    <cellStyle name="40% - 强调文字颜色 6 2 4" xfId="759"/>
    <cellStyle name="40% - 强调文字颜色 6 2 5" xfId="760"/>
    <cellStyle name="40% - 强调文字颜色 6 2 6" xfId="761"/>
    <cellStyle name="40% - 强调文字颜色 6 2 7" xfId="762"/>
    <cellStyle name="40% - 强调文字颜色 6 2 8" xfId="763"/>
    <cellStyle name="40% - 强调文字颜色 6 2 9" xfId="764"/>
    <cellStyle name="40% - 强调文字颜色 6 20" xfId="765"/>
    <cellStyle name="40% - 强调文字颜色 6 21" xfId="766"/>
    <cellStyle name="40% - 强调文字颜色 6 22" xfId="767"/>
    <cellStyle name="40% - 强调文字颜色 6 23" xfId="768"/>
    <cellStyle name="40% - 强调文字颜色 6 24" xfId="769"/>
    <cellStyle name="40% - 强调文字颜色 6 25" xfId="770"/>
    <cellStyle name="40% - 强调文字颜色 6 3" xfId="771"/>
    <cellStyle name="40% - 强调文字颜色 6 3 10" xfId="772"/>
    <cellStyle name="40% - 强调文字颜色 6 3 11" xfId="773"/>
    <cellStyle name="40% - 强调文字颜色 6 3 12" xfId="774"/>
    <cellStyle name="40% - 强调文字颜色 6 3 13" xfId="775"/>
    <cellStyle name="40% - 强调文字颜色 6 3 14" xfId="776"/>
    <cellStyle name="40% - 强调文字颜色 6 3 15" xfId="777"/>
    <cellStyle name="40% - 强调文字颜色 6 3 16" xfId="778"/>
    <cellStyle name="40% - 强调文字颜色 6 3 17" xfId="779"/>
    <cellStyle name="40% - 强调文字颜色 6 3 18" xfId="780"/>
    <cellStyle name="40% - 强调文字颜色 6 3 2" xfId="781"/>
    <cellStyle name="40% - 强调文字颜色 6 3 3" xfId="782"/>
    <cellStyle name="40% - 强调文字颜色 6 3 4" xfId="783"/>
    <cellStyle name="40% - 强调文字颜色 6 3 5" xfId="784"/>
    <cellStyle name="40% - 强调文字颜色 6 3 6" xfId="785"/>
    <cellStyle name="40% - 强调文字颜色 6 3 7" xfId="786"/>
    <cellStyle name="40% - 强调文字颜色 6 3 8" xfId="787"/>
    <cellStyle name="40% - 强调文字颜色 6 3 9" xfId="788"/>
    <cellStyle name="40% - 强调文字颜色 6 4" xfId="789"/>
    <cellStyle name="40% - 强调文字颜色 6 4 2" xfId="790"/>
    <cellStyle name="40% - 强调文字颜色 6 4 3" xfId="791"/>
    <cellStyle name="40% - 强调文字颜色 6 4 4" xfId="792"/>
    <cellStyle name="40% - 强调文字颜色 6 4 5" xfId="793"/>
    <cellStyle name="40% - 强调文字颜色 6 4 6" xfId="794"/>
    <cellStyle name="40% - 强调文字颜色 6 5" xfId="795"/>
    <cellStyle name="40% - 强调文字颜色 6 6" xfId="796"/>
    <cellStyle name="40% - 强调文字颜色 6 7" xfId="797"/>
    <cellStyle name="40% - 强调文字颜色 6 8" xfId="798"/>
    <cellStyle name="40% - 强调文字颜色 6 9" xfId="799"/>
    <cellStyle name="40% - 着色 1" xfId="800"/>
    <cellStyle name="40% - 着色 2" xfId="801"/>
    <cellStyle name="40% - 着色 3" xfId="802"/>
    <cellStyle name="40% - 着色 4" xfId="803"/>
    <cellStyle name="40% - 着色 5" xfId="804"/>
    <cellStyle name="40% - 着色 6" xfId="805"/>
    <cellStyle name="60% - Accent1" xfId="806"/>
    <cellStyle name="60% - Accent2" xfId="807"/>
    <cellStyle name="60% - Accent3" xfId="808"/>
    <cellStyle name="60% - Accent4" xfId="809"/>
    <cellStyle name="60% - Accent5" xfId="810"/>
    <cellStyle name="60% - Accent6" xfId="811"/>
    <cellStyle name="60% - 强调文字颜色 1 10" xfId="812"/>
    <cellStyle name="60% - 强调文字颜色 1 11" xfId="813"/>
    <cellStyle name="60% - 强调文字颜色 1 12" xfId="814"/>
    <cellStyle name="60% - 强调文字颜色 1 13" xfId="815"/>
    <cellStyle name="60% - 强调文字颜色 1 14" xfId="816"/>
    <cellStyle name="60% - 强调文字颜色 1 15" xfId="817"/>
    <cellStyle name="60% - 强调文字颜色 1 16" xfId="818"/>
    <cellStyle name="60% - 强调文字颜色 1 17" xfId="819"/>
    <cellStyle name="60% - 强调文字颜色 1 18" xfId="820"/>
    <cellStyle name="60% - 强调文字颜色 1 19" xfId="821"/>
    <cellStyle name="60% - 强调文字颜色 1 2" xfId="822"/>
    <cellStyle name="60% - 强调文字颜色 1 2 10" xfId="823"/>
    <cellStyle name="60% - 强调文字颜色 1 2 11" xfId="824"/>
    <cellStyle name="60% - 强调文字颜色 1 2 12" xfId="825"/>
    <cellStyle name="60% - 强调文字颜色 1 2 13" xfId="826"/>
    <cellStyle name="60% - 强调文字颜色 1 2 14" xfId="827"/>
    <cellStyle name="60% - 强调文字颜色 1 2 15" xfId="828"/>
    <cellStyle name="60% - 强调文字颜色 1 2 16" xfId="829"/>
    <cellStyle name="60% - 强调文字颜色 1 2 17" xfId="830"/>
    <cellStyle name="60% - 强调文字颜色 1 2 18" xfId="831"/>
    <cellStyle name="60% - 强调文字颜色 1 2 2" xfId="832"/>
    <cellStyle name="60% - 强调文字颜色 1 2 3" xfId="833"/>
    <cellStyle name="60% - 强调文字颜色 1 2 4" xfId="834"/>
    <cellStyle name="60% - 强调文字颜色 1 2 5" xfId="835"/>
    <cellStyle name="60% - 强调文字颜色 1 2 6" xfId="836"/>
    <cellStyle name="60% - 强调文字颜色 1 2 7" xfId="837"/>
    <cellStyle name="60% - 强调文字颜色 1 2 8" xfId="838"/>
    <cellStyle name="60% - 强调文字颜色 1 2 9" xfId="839"/>
    <cellStyle name="60% - 强调文字颜色 1 20" xfId="840"/>
    <cellStyle name="60% - 强调文字颜色 1 21" xfId="841"/>
    <cellStyle name="60% - 强调文字颜色 1 22" xfId="842"/>
    <cellStyle name="60% - 强调文字颜色 1 23" xfId="843"/>
    <cellStyle name="60% - 强调文字颜色 1 24" xfId="844"/>
    <cellStyle name="60% - 强调文字颜色 1 25" xfId="845"/>
    <cellStyle name="60% - 强调文字颜色 1 3" xfId="846"/>
    <cellStyle name="60% - 强调文字颜色 1 3 10" xfId="847"/>
    <cellStyle name="60% - 强调文字颜色 1 3 11" xfId="848"/>
    <cellStyle name="60% - 强调文字颜色 1 3 12" xfId="849"/>
    <cellStyle name="60% - 强调文字颜色 1 3 13" xfId="850"/>
    <cellStyle name="60% - 强调文字颜色 1 3 14" xfId="851"/>
    <cellStyle name="60% - 强调文字颜色 1 3 15" xfId="852"/>
    <cellStyle name="60% - 强调文字颜色 1 3 16" xfId="853"/>
    <cellStyle name="60% - 强调文字颜色 1 3 17" xfId="854"/>
    <cellStyle name="60% - 强调文字颜色 1 3 18" xfId="855"/>
    <cellStyle name="60% - 强调文字颜色 1 3 2" xfId="856"/>
    <cellStyle name="60% - 强调文字颜色 1 3 3" xfId="857"/>
    <cellStyle name="60% - 强调文字颜色 1 3 4" xfId="858"/>
    <cellStyle name="60% - 强调文字颜色 1 3 5" xfId="859"/>
    <cellStyle name="60% - 强调文字颜色 1 3 6" xfId="860"/>
    <cellStyle name="60% - 强调文字颜色 1 3 7" xfId="861"/>
    <cellStyle name="60% - 强调文字颜色 1 3 8" xfId="862"/>
    <cellStyle name="60% - 强调文字颜色 1 3 9" xfId="863"/>
    <cellStyle name="60% - 强调文字颜色 1 4" xfId="864"/>
    <cellStyle name="60% - 强调文字颜色 1 4 2" xfId="865"/>
    <cellStyle name="60% - 强调文字颜色 1 4 3" xfId="866"/>
    <cellStyle name="60% - 强调文字颜色 1 4 4" xfId="867"/>
    <cellStyle name="60% - 强调文字颜色 1 4 5" xfId="868"/>
    <cellStyle name="60% - 强调文字颜色 1 4 6" xfId="869"/>
    <cellStyle name="60% - 强调文字颜色 1 5" xfId="870"/>
    <cellStyle name="60% - 强调文字颜色 1 6" xfId="871"/>
    <cellStyle name="60% - 强调文字颜色 1 7" xfId="872"/>
    <cellStyle name="60% - 强调文字颜色 1 8" xfId="873"/>
    <cellStyle name="60% - 强调文字颜色 1 9" xfId="874"/>
    <cellStyle name="60% - 强调文字颜色 2 10" xfId="875"/>
    <cellStyle name="60% - 强调文字颜色 2 11" xfId="876"/>
    <cellStyle name="60% - 强调文字颜色 2 12" xfId="877"/>
    <cellStyle name="60% - 强调文字颜色 2 13" xfId="878"/>
    <cellStyle name="60% - 强调文字颜色 2 14" xfId="879"/>
    <cellStyle name="60% - 强调文字颜色 2 15" xfId="880"/>
    <cellStyle name="60% - 强调文字颜色 2 16" xfId="881"/>
    <cellStyle name="60% - 强调文字颜色 2 17" xfId="882"/>
    <cellStyle name="60% - 强调文字颜色 2 18" xfId="883"/>
    <cellStyle name="60% - 强调文字颜色 2 19" xfId="884"/>
    <cellStyle name="60% - 强调文字颜色 2 2" xfId="885"/>
    <cellStyle name="60% - 强调文字颜色 2 2 10" xfId="886"/>
    <cellStyle name="60% - 强调文字颜色 2 2 11" xfId="887"/>
    <cellStyle name="60% - 强调文字颜色 2 2 12" xfId="888"/>
    <cellStyle name="60% - 强调文字颜色 2 2 13" xfId="889"/>
    <cellStyle name="60% - 强调文字颜色 2 2 14" xfId="890"/>
    <cellStyle name="60% - 强调文字颜色 2 2 15" xfId="891"/>
    <cellStyle name="60% - 强调文字颜色 2 2 16" xfId="892"/>
    <cellStyle name="60% - 强调文字颜色 2 2 17" xfId="893"/>
    <cellStyle name="60% - 强调文字颜色 2 2 18" xfId="894"/>
    <cellStyle name="60% - 强调文字颜色 2 2 2" xfId="895"/>
    <cellStyle name="60% - 强调文字颜色 2 2 3" xfId="896"/>
    <cellStyle name="60% - 强调文字颜色 2 2 4" xfId="897"/>
    <cellStyle name="60% - 强调文字颜色 2 2 5" xfId="898"/>
    <cellStyle name="60% - 强调文字颜色 2 2 6" xfId="899"/>
    <cellStyle name="60% - 强调文字颜色 2 2 7" xfId="900"/>
    <cellStyle name="60% - 强调文字颜色 2 2 8" xfId="901"/>
    <cellStyle name="60% - 强调文字颜色 2 2 9" xfId="902"/>
    <cellStyle name="60% - 强调文字颜色 2 20" xfId="903"/>
    <cellStyle name="60% - 强调文字颜色 2 21" xfId="904"/>
    <cellStyle name="60% - 强调文字颜色 2 22" xfId="905"/>
    <cellStyle name="60% - 强调文字颜色 2 23" xfId="906"/>
    <cellStyle name="60% - 强调文字颜色 2 24" xfId="907"/>
    <cellStyle name="60% - 强调文字颜色 2 25" xfId="908"/>
    <cellStyle name="60% - 强调文字颜色 2 3" xfId="909"/>
    <cellStyle name="60% - 强调文字颜色 2 3 10" xfId="910"/>
    <cellStyle name="60% - 强调文字颜色 2 3 11" xfId="911"/>
    <cellStyle name="60% - 强调文字颜色 2 3 12" xfId="912"/>
    <cellStyle name="60% - 强调文字颜色 2 3 13" xfId="913"/>
    <cellStyle name="60% - 强调文字颜色 2 3 14" xfId="914"/>
    <cellStyle name="60% - 强调文字颜色 2 3 15" xfId="915"/>
    <cellStyle name="60% - 强调文字颜色 2 3 16" xfId="916"/>
    <cellStyle name="60% - 强调文字颜色 2 3 17" xfId="917"/>
    <cellStyle name="60% - 强调文字颜色 2 3 18" xfId="918"/>
    <cellStyle name="60% - 强调文字颜色 2 3 2" xfId="919"/>
    <cellStyle name="60% - 强调文字颜色 2 3 3" xfId="920"/>
    <cellStyle name="60% - 强调文字颜色 2 3 4" xfId="921"/>
    <cellStyle name="60% - 强调文字颜色 2 3 5" xfId="922"/>
    <cellStyle name="60% - 强调文字颜色 2 3 6" xfId="923"/>
    <cellStyle name="60% - 强调文字颜色 2 3 7" xfId="924"/>
    <cellStyle name="60% - 强调文字颜色 2 3 8" xfId="925"/>
    <cellStyle name="60% - 强调文字颜色 2 3 9" xfId="926"/>
    <cellStyle name="60% - 强调文字颜色 2 4" xfId="927"/>
    <cellStyle name="60% - 强调文字颜色 2 4 2" xfId="928"/>
    <cellStyle name="60% - 强调文字颜色 2 4 3" xfId="929"/>
    <cellStyle name="60% - 强调文字颜色 2 4 4" xfId="930"/>
    <cellStyle name="60% - 强调文字颜色 2 4 5" xfId="931"/>
    <cellStyle name="60% - 强调文字颜色 2 4 6" xfId="932"/>
    <cellStyle name="60% - 强调文字颜色 2 5" xfId="933"/>
    <cellStyle name="60% - 强调文字颜色 2 6" xfId="934"/>
    <cellStyle name="60% - 强调文字颜色 2 7" xfId="935"/>
    <cellStyle name="60% - 强调文字颜色 2 8" xfId="936"/>
    <cellStyle name="60% - 强调文字颜色 2 9" xfId="937"/>
    <cellStyle name="60% - 强调文字颜色 3 10" xfId="938"/>
    <cellStyle name="60% - 强调文字颜色 3 11" xfId="939"/>
    <cellStyle name="60% - 强调文字颜色 3 12" xfId="940"/>
    <cellStyle name="60% - 强调文字颜色 3 13" xfId="941"/>
    <cellStyle name="60% - 强调文字颜色 3 14" xfId="942"/>
    <cellStyle name="60% - 强调文字颜色 3 15" xfId="943"/>
    <cellStyle name="60% - 强调文字颜色 3 16" xfId="944"/>
    <cellStyle name="60% - 强调文字颜色 3 17" xfId="945"/>
    <cellStyle name="60% - 强调文字颜色 3 18" xfId="946"/>
    <cellStyle name="60% - 强调文字颜色 3 19" xfId="947"/>
    <cellStyle name="60% - 强调文字颜色 3 2" xfId="948"/>
    <cellStyle name="60% - 强调文字颜色 3 2 10" xfId="949"/>
    <cellStyle name="60% - 强调文字颜色 3 2 11" xfId="950"/>
    <cellStyle name="60% - 强调文字颜色 3 2 12" xfId="951"/>
    <cellStyle name="60% - 强调文字颜色 3 2 13" xfId="952"/>
    <cellStyle name="60% - 强调文字颜色 3 2 14" xfId="953"/>
    <cellStyle name="60% - 强调文字颜色 3 2 15" xfId="954"/>
    <cellStyle name="60% - 强调文字颜色 3 2 16" xfId="955"/>
    <cellStyle name="60% - 强调文字颜色 3 2 17" xfId="956"/>
    <cellStyle name="60% - 强调文字颜色 3 2 18" xfId="957"/>
    <cellStyle name="60% - 强调文字颜色 3 2 2" xfId="958"/>
    <cellStyle name="60% - 强调文字颜色 3 2 3" xfId="959"/>
    <cellStyle name="60% - 强调文字颜色 3 2 4" xfId="960"/>
    <cellStyle name="60% - 强调文字颜色 3 2 5" xfId="961"/>
    <cellStyle name="60% - 强调文字颜色 3 2 6" xfId="962"/>
    <cellStyle name="60% - 强调文字颜色 3 2 7" xfId="963"/>
    <cellStyle name="60% - 强调文字颜色 3 2 8" xfId="964"/>
    <cellStyle name="60% - 强调文字颜色 3 2 9" xfId="965"/>
    <cellStyle name="60% - 强调文字颜色 3 20" xfId="966"/>
    <cellStyle name="60% - 强调文字颜色 3 21" xfId="967"/>
    <cellStyle name="60% - 强调文字颜色 3 22" xfId="968"/>
    <cellStyle name="60% - 强调文字颜色 3 23" xfId="969"/>
    <cellStyle name="60% - 强调文字颜色 3 24" xfId="970"/>
    <cellStyle name="60% - 强调文字颜色 3 25" xfId="971"/>
    <cellStyle name="60% - 强调文字颜色 3 3" xfId="972"/>
    <cellStyle name="60% - 强调文字颜色 3 3 10" xfId="973"/>
    <cellStyle name="60% - 强调文字颜色 3 3 11" xfId="974"/>
    <cellStyle name="60% - 强调文字颜色 3 3 12" xfId="975"/>
    <cellStyle name="60% - 强调文字颜色 3 3 13" xfId="976"/>
    <cellStyle name="60% - 强调文字颜色 3 3 14" xfId="977"/>
    <cellStyle name="60% - 强调文字颜色 3 3 15" xfId="978"/>
    <cellStyle name="60% - 强调文字颜色 3 3 16" xfId="979"/>
    <cellStyle name="60% - 强调文字颜色 3 3 17" xfId="980"/>
    <cellStyle name="60% - 强调文字颜色 3 3 18" xfId="981"/>
    <cellStyle name="60% - 强调文字颜色 3 3 2" xfId="982"/>
    <cellStyle name="60% - 强调文字颜色 3 3 3" xfId="983"/>
    <cellStyle name="60% - 强调文字颜色 3 3 4" xfId="984"/>
    <cellStyle name="60% - 强调文字颜色 3 3 5" xfId="985"/>
    <cellStyle name="60% - 强调文字颜色 3 3 6" xfId="986"/>
    <cellStyle name="60% - 强调文字颜色 3 3 7" xfId="987"/>
    <cellStyle name="60% - 强调文字颜色 3 3 8" xfId="988"/>
    <cellStyle name="60% - 强调文字颜色 3 3 9" xfId="989"/>
    <cellStyle name="60% - 强调文字颜色 3 4" xfId="990"/>
    <cellStyle name="60% - 强调文字颜色 3 4 2" xfId="991"/>
    <cellStyle name="60% - 强调文字颜色 3 4 3" xfId="992"/>
    <cellStyle name="60% - 强调文字颜色 3 4 4" xfId="993"/>
    <cellStyle name="60% - 强调文字颜色 3 4 5" xfId="994"/>
    <cellStyle name="60% - 强调文字颜色 3 4 6" xfId="995"/>
    <cellStyle name="60% - 强调文字颜色 3 5" xfId="996"/>
    <cellStyle name="60% - 强调文字颜色 3 6" xfId="997"/>
    <cellStyle name="60% - 强调文字颜色 3 7" xfId="998"/>
    <cellStyle name="60% - 强调文字颜色 3 8" xfId="999"/>
    <cellStyle name="60% - 强调文字颜色 3 9" xfId="1000"/>
    <cellStyle name="60% - 强调文字颜色 4 10" xfId="1001"/>
    <cellStyle name="60% - 强调文字颜色 4 11" xfId="1002"/>
    <cellStyle name="60% - 强调文字颜色 4 12" xfId="1003"/>
    <cellStyle name="60% - 强调文字颜色 4 13" xfId="1004"/>
    <cellStyle name="60% - 强调文字颜色 4 14" xfId="1005"/>
    <cellStyle name="60% - 强调文字颜色 4 15" xfId="1006"/>
    <cellStyle name="60% - 强调文字颜色 4 16" xfId="1007"/>
    <cellStyle name="60% - 强调文字颜色 4 17" xfId="1008"/>
    <cellStyle name="60% - 强调文字颜色 4 18" xfId="1009"/>
    <cellStyle name="60% - 强调文字颜色 4 19" xfId="1010"/>
    <cellStyle name="60% - 强调文字颜色 4 2" xfId="1011"/>
    <cellStyle name="60% - 强调文字颜色 4 2 10" xfId="1012"/>
    <cellStyle name="60% - 强调文字颜色 4 2 11" xfId="1013"/>
    <cellStyle name="60% - 强调文字颜色 4 2 12" xfId="1014"/>
    <cellStyle name="60% - 强调文字颜色 4 2 13" xfId="1015"/>
    <cellStyle name="60% - 强调文字颜色 4 2 14" xfId="1016"/>
    <cellStyle name="60% - 强调文字颜色 4 2 15" xfId="1017"/>
    <cellStyle name="60% - 强调文字颜色 4 2 16" xfId="1018"/>
    <cellStyle name="60% - 强调文字颜色 4 2 17" xfId="1019"/>
    <cellStyle name="60% - 强调文字颜色 4 2 18" xfId="1020"/>
    <cellStyle name="60% - 强调文字颜色 4 2 2" xfId="1021"/>
    <cellStyle name="60% - 强调文字颜色 4 2 3" xfId="1022"/>
    <cellStyle name="60% - 强调文字颜色 4 2 4" xfId="1023"/>
    <cellStyle name="60% - 强调文字颜色 4 2 5" xfId="1024"/>
    <cellStyle name="60% - 强调文字颜色 4 2 6" xfId="1025"/>
    <cellStyle name="60% - 强调文字颜色 4 2 7" xfId="1026"/>
    <cellStyle name="60% - 强调文字颜色 4 2 8" xfId="1027"/>
    <cellStyle name="60% - 强调文字颜色 4 2 9" xfId="1028"/>
    <cellStyle name="60% - 强调文字颜色 4 20" xfId="1029"/>
    <cellStyle name="60% - 强调文字颜色 4 21" xfId="1030"/>
    <cellStyle name="60% - 强调文字颜色 4 22" xfId="1031"/>
    <cellStyle name="60% - 强调文字颜色 4 23" xfId="1032"/>
    <cellStyle name="60% - 强调文字颜色 4 24" xfId="1033"/>
    <cellStyle name="60% - 强调文字颜色 4 25" xfId="1034"/>
    <cellStyle name="60% - 强调文字颜色 4 3" xfId="1035"/>
    <cellStyle name="60% - 强调文字颜色 4 3 10" xfId="1036"/>
    <cellStyle name="60% - 强调文字颜色 4 3 11" xfId="1037"/>
    <cellStyle name="60% - 强调文字颜色 4 3 12" xfId="1038"/>
    <cellStyle name="60% - 强调文字颜色 4 3 13" xfId="1039"/>
    <cellStyle name="60% - 强调文字颜色 4 3 14" xfId="1040"/>
    <cellStyle name="60% - 强调文字颜色 4 3 15" xfId="1041"/>
    <cellStyle name="60% - 强调文字颜色 4 3 16" xfId="1042"/>
    <cellStyle name="60% - 强调文字颜色 4 3 17" xfId="1043"/>
    <cellStyle name="60% - 强调文字颜色 4 3 18" xfId="1044"/>
    <cellStyle name="60% - 强调文字颜色 4 3 2" xfId="1045"/>
    <cellStyle name="60% - 强调文字颜色 4 3 3" xfId="1046"/>
    <cellStyle name="60% - 强调文字颜色 4 3 4" xfId="1047"/>
    <cellStyle name="60% - 强调文字颜色 4 3 5" xfId="1048"/>
    <cellStyle name="60% - 强调文字颜色 4 3 6" xfId="1049"/>
    <cellStyle name="60% - 强调文字颜色 4 3 7" xfId="1050"/>
    <cellStyle name="60% - 强调文字颜色 4 3 8" xfId="1051"/>
    <cellStyle name="60% - 强调文字颜色 4 3 9" xfId="1052"/>
    <cellStyle name="60% - 强调文字颜色 4 4" xfId="1053"/>
    <cellStyle name="60% - 强调文字颜色 4 4 2" xfId="1054"/>
    <cellStyle name="60% - 强调文字颜色 4 4 3" xfId="1055"/>
    <cellStyle name="60% - 强调文字颜色 4 4 4" xfId="1056"/>
    <cellStyle name="60% - 强调文字颜色 4 4 5" xfId="1057"/>
    <cellStyle name="60% - 强调文字颜色 4 4 6" xfId="1058"/>
    <cellStyle name="60% - 强调文字颜色 4 5" xfId="1059"/>
    <cellStyle name="60% - 强调文字颜色 4 6" xfId="1060"/>
    <cellStyle name="60% - 强调文字颜色 4 7" xfId="1061"/>
    <cellStyle name="60% - 强调文字颜色 4 8" xfId="1062"/>
    <cellStyle name="60% - 强调文字颜色 4 9" xfId="1063"/>
    <cellStyle name="60% - 强调文字颜色 5 10" xfId="1064"/>
    <cellStyle name="60% - 强调文字颜色 5 11" xfId="1065"/>
    <cellStyle name="60% - 强调文字颜色 5 12" xfId="1066"/>
    <cellStyle name="60% - 强调文字颜色 5 13" xfId="1067"/>
    <cellStyle name="60% - 强调文字颜色 5 14" xfId="1068"/>
    <cellStyle name="60% - 强调文字颜色 5 15" xfId="1069"/>
    <cellStyle name="60% - 强调文字颜色 5 16" xfId="1070"/>
    <cellStyle name="60% - 强调文字颜色 5 17" xfId="1071"/>
    <cellStyle name="60% - 强调文字颜色 5 18" xfId="1072"/>
    <cellStyle name="60% - 强调文字颜色 5 19" xfId="1073"/>
    <cellStyle name="60% - 强调文字颜色 5 2" xfId="1074"/>
    <cellStyle name="60% - 强调文字颜色 5 2 10" xfId="1075"/>
    <cellStyle name="60% - 强调文字颜色 5 2 11" xfId="1076"/>
    <cellStyle name="60% - 强调文字颜色 5 2 12" xfId="1077"/>
    <cellStyle name="60% - 强调文字颜色 5 2 13" xfId="1078"/>
    <cellStyle name="60% - 强调文字颜色 5 2 14" xfId="1079"/>
    <cellStyle name="60% - 强调文字颜色 5 2 15" xfId="1080"/>
    <cellStyle name="60% - 强调文字颜色 5 2 16" xfId="1081"/>
    <cellStyle name="60% - 强调文字颜色 5 2 17" xfId="1082"/>
    <cellStyle name="60% - 强调文字颜色 5 2 18" xfId="1083"/>
    <cellStyle name="60% - 强调文字颜色 5 2 2" xfId="1084"/>
    <cellStyle name="60% - 强调文字颜色 5 2 3" xfId="1085"/>
    <cellStyle name="60% - 强调文字颜色 5 2 4" xfId="1086"/>
    <cellStyle name="60% - 强调文字颜色 5 2 5" xfId="1087"/>
    <cellStyle name="60% - 强调文字颜色 5 2 6" xfId="1088"/>
    <cellStyle name="60% - 强调文字颜色 5 2 7" xfId="1089"/>
    <cellStyle name="60% - 强调文字颜色 5 2 8" xfId="1090"/>
    <cellStyle name="60% - 强调文字颜色 5 2 9" xfId="1091"/>
    <cellStyle name="60% - 强调文字颜色 5 20" xfId="1092"/>
    <cellStyle name="60% - 强调文字颜色 5 21" xfId="1093"/>
    <cellStyle name="60% - 强调文字颜色 5 22" xfId="1094"/>
    <cellStyle name="60% - 强调文字颜色 5 23" xfId="1095"/>
    <cellStyle name="60% - 强调文字颜色 5 24" xfId="1096"/>
    <cellStyle name="60% - 强调文字颜色 5 25" xfId="1097"/>
    <cellStyle name="60% - 强调文字颜色 5 3" xfId="1098"/>
    <cellStyle name="60% - 强调文字颜色 5 3 10" xfId="1099"/>
    <cellStyle name="60% - 强调文字颜色 5 3 11" xfId="1100"/>
    <cellStyle name="60% - 强调文字颜色 5 3 12" xfId="1101"/>
    <cellStyle name="60% - 强调文字颜色 5 3 13" xfId="1102"/>
    <cellStyle name="60% - 强调文字颜色 5 3 14" xfId="1103"/>
    <cellStyle name="60% - 强调文字颜色 5 3 15" xfId="1104"/>
    <cellStyle name="60% - 强调文字颜色 5 3 16" xfId="1105"/>
    <cellStyle name="60% - 强调文字颜色 5 3 17" xfId="1106"/>
    <cellStyle name="60% - 强调文字颜色 5 3 18" xfId="1107"/>
    <cellStyle name="60% - 强调文字颜色 5 3 2" xfId="1108"/>
    <cellStyle name="60% - 强调文字颜色 5 3 3" xfId="1109"/>
    <cellStyle name="60% - 强调文字颜色 5 3 4" xfId="1110"/>
    <cellStyle name="60% - 强调文字颜色 5 3 5" xfId="1111"/>
    <cellStyle name="60% - 强调文字颜色 5 3 6" xfId="1112"/>
    <cellStyle name="60% - 强调文字颜色 5 3 7" xfId="1113"/>
    <cellStyle name="60% - 强调文字颜色 5 3 8" xfId="1114"/>
    <cellStyle name="60% - 强调文字颜色 5 3 9" xfId="1115"/>
    <cellStyle name="60% - 强调文字颜色 5 4" xfId="1116"/>
    <cellStyle name="60% - 强调文字颜色 5 4 2" xfId="1117"/>
    <cellStyle name="60% - 强调文字颜色 5 4 3" xfId="1118"/>
    <cellStyle name="60% - 强调文字颜色 5 4 4" xfId="1119"/>
    <cellStyle name="60% - 强调文字颜色 5 4 5" xfId="1120"/>
    <cellStyle name="60% - 强调文字颜色 5 4 6" xfId="1121"/>
    <cellStyle name="60% - 强调文字颜色 5 5" xfId="1122"/>
    <cellStyle name="60% - 强调文字颜色 5 6" xfId="1123"/>
    <cellStyle name="60% - 强调文字颜色 5 7" xfId="1124"/>
    <cellStyle name="60% - 强调文字颜色 5 8" xfId="1125"/>
    <cellStyle name="60% - 强调文字颜色 5 9" xfId="1126"/>
    <cellStyle name="60% - 强调文字颜色 6 10" xfId="1127"/>
    <cellStyle name="60% - 强调文字颜色 6 11" xfId="1128"/>
    <cellStyle name="60% - 强调文字颜色 6 12" xfId="1129"/>
    <cellStyle name="60% - 强调文字颜色 6 13" xfId="1130"/>
    <cellStyle name="60% - 强调文字颜色 6 14" xfId="1131"/>
    <cellStyle name="60% - 强调文字颜色 6 15" xfId="1132"/>
    <cellStyle name="60% - 强调文字颜色 6 16" xfId="1133"/>
    <cellStyle name="60% - 强调文字颜色 6 17" xfId="1134"/>
    <cellStyle name="60% - 强调文字颜色 6 18" xfId="1135"/>
    <cellStyle name="60% - 强调文字颜色 6 19" xfId="1136"/>
    <cellStyle name="60% - 强调文字颜色 6 2" xfId="1137"/>
    <cellStyle name="60% - 强调文字颜色 6 2 10" xfId="1138"/>
    <cellStyle name="60% - 强调文字颜色 6 2 11" xfId="1139"/>
    <cellStyle name="60% - 强调文字颜色 6 2 12" xfId="1140"/>
    <cellStyle name="60% - 强调文字颜色 6 2 13" xfId="1141"/>
    <cellStyle name="60% - 强调文字颜色 6 2 14" xfId="1142"/>
    <cellStyle name="60% - 强调文字颜色 6 2 15" xfId="1143"/>
    <cellStyle name="60% - 强调文字颜色 6 2 16" xfId="1144"/>
    <cellStyle name="60% - 强调文字颜色 6 2 17" xfId="1145"/>
    <cellStyle name="60% - 强调文字颜色 6 2 18" xfId="1146"/>
    <cellStyle name="60% - 强调文字颜色 6 2 2" xfId="1147"/>
    <cellStyle name="60% - 强调文字颜色 6 2 3" xfId="1148"/>
    <cellStyle name="60% - 强调文字颜色 6 2 4" xfId="1149"/>
    <cellStyle name="60% - 强调文字颜色 6 2 5" xfId="1150"/>
    <cellStyle name="60% - 强调文字颜色 6 2 6" xfId="1151"/>
    <cellStyle name="60% - 强调文字颜色 6 2 7" xfId="1152"/>
    <cellStyle name="60% - 强调文字颜色 6 2 8" xfId="1153"/>
    <cellStyle name="60% - 强调文字颜色 6 2 9" xfId="1154"/>
    <cellStyle name="60% - 强调文字颜色 6 20" xfId="1155"/>
    <cellStyle name="60% - 强调文字颜色 6 21" xfId="1156"/>
    <cellStyle name="60% - 强调文字颜色 6 22" xfId="1157"/>
    <cellStyle name="60% - 强调文字颜色 6 23" xfId="1158"/>
    <cellStyle name="60% - 强调文字颜色 6 24" xfId="1159"/>
    <cellStyle name="60% - 强调文字颜色 6 25" xfId="1160"/>
    <cellStyle name="60% - 强调文字颜色 6 3" xfId="1161"/>
    <cellStyle name="60% - 强调文字颜色 6 3 10" xfId="1162"/>
    <cellStyle name="60% - 强调文字颜色 6 3 11" xfId="1163"/>
    <cellStyle name="60% - 强调文字颜色 6 3 12" xfId="1164"/>
    <cellStyle name="60% - 强调文字颜色 6 3 13" xfId="1165"/>
    <cellStyle name="60% - 强调文字颜色 6 3 14" xfId="1166"/>
    <cellStyle name="60% - 强调文字颜色 6 3 15" xfId="1167"/>
    <cellStyle name="60% - 强调文字颜色 6 3 16" xfId="1168"/>
    <cellStyle name="60% - 强调文字颜色 6 3 17" xfId="1169"/>
    <cellStyle name="60% - 强调文字颜色 6 3 18" xfId="1170"/>
    <cellStyle name="60% - 强调文字颜色 6 3 2" xfId="1171"/>
    <cellStyle name="60% - 强调文字颜色 6 3 3" xfId="1172"/>
    <cellStyle name="60% - 强调文字颜色 6 3 4" xfId="1173"/>
    <cellStyle name="60% - 强调文字颜色 6 3 5" xfId="1174"/>
    <cellStyle name="60% - 强调文字颜色 6 3 6" xfId="1175"/>
    <cellStyle name="60% - 强调文字颜色 6 3 7" xfId="1176"/>
    <cellStyle name="60% - 强调文字颜色 6 3 8" xfId="1177"/>
    <cellStyle name="60% - 强调文字颜色 6 3 9" xfId="1178"/>
    <cellStyle name="60% - 强调文字颜色 6 4" xfId="1179"/>
    <cellStyle name="60% - 强调文字颜色 6 4 2" xfId="1180"/>
    <cellStyle name="60% - 强调文字颜色 6 4 3" xfId="1181"/>
    <cellStyle name="60% - 强调文字颜色 6 4 4" xfId="1182"/>
    <cellStyle name="60% - 强调文字颜色 6 4 5" xfId="1183"/>
    <cellStyle name="60% - 强调文字颜色 6 4 6" xfId="1184"/>
    <cellStyle name="60% - 强调文字颜色 6 5" xfId="1185"/>
    <cellStyle name="60% - 强调文字颜色 6 6" xfId="1186"/>
    <cellStyle name="60% - 强调文字颜色 6 7" xfId="1187"/>
    <cellStyle name="60% - 强调文字颜色 6 8" xfId="1188"/>
    <cellStyle name="60% - 强调文字颜色 6 9" xfId="1189"/>
    <cellStyle name="60% - 着色 1" xfId="1190"/>
    <cellStyle name="60% - 着色 2" xfId="1191"/>
    <cellStyle name="60% - 着色 3" xfId="1192"/>
    <cellStyle name="60% - 着色 4" xfId="1193"/>
    <cellStyle name="60% - 着色 5" xfId="1194"/>
    <cellStyle name="60% - 着色 6" xfId="1195"/>
    <cellStyle name="Accent1" xfId="1196"/>
    <cellStyle name="Accent2" xfId="1197"/>
    <cellStyle name="Accent3" xfId="1198"/>
    <cellStyle name="Accent4" xfId="1199"/>
    <cellStyle name="Accent5" xfId="1200"/>
    <cellStyle name="Accent6" xfId="1201"/>
    <cellStyle name="Bad" xfId="1202"/>
    <cellStyle name="Calculation" xfId="1203"/>
    <cellStyle name="Check Cell" xfId="1204"/>
    <cellStyle name="Explanatory Text" xfId="1205"/>
    <cellStyle name="Good" xfId="1206"/>
    <cellStyle name="Heading 1" xfId="1207"/>
    <cellStyle name="Heading 2" xfId="1208"/>
    <cellStyle name="Heading 3" xfId="1209"/>
    <cellStyle name="Heading 4" xfId="1210"/>
    <cellStyle name="Input" xfId="1211"/>
    <cellStyle name="Linked Cell" xfId="1212"/>
    <cellStyle name="Neutral" xfId="1213"/>
    <cellStyle name="no dec" xfId="1214"/>
    <cellStyle name="Normal_APR" xfId="1215"/>
    <cellStyle name="Note" xfId="1216"/>
    <cellStyle name="Output" xfId="1217"/>
    <cellStyle name="Title" xfId="1218"/>
    <cellStyle name="Total" xfId="1219"/>
    <cellStyle name="Warning Text" xfId="1220"/>
    <cellStyle name="百分比 2" xfId="1221"/>
    <cellStyle name="百分比 3" xfId="1222"/>
    <cellStyle name="标题 1 10" xfId="1223"/>
    <cellStyle name="标题 1 11" xfId="1224"/>
    <cellStyle name="标题 1 12" xfId="1225"/>
    <cellStyle name="标题 1 13" xfId="1226"/>
    <cellStyle name="标题 1 14" xfId="1227"/>
    <cellStyle name="标题 1 15" xfId="1228"/>
    <cellStyle name="标题 1 16" xfId="1229"/>
    <cellStyle name="标题 1 17" xfId="1230"/>
    <cellStyle name="标题 1 18" xfId="1231"/>
    <cellStyle name="标题 1 19" xfId="1232"/>
    <cellStyle name="标题 1 2" xfId="1233"/>
    <cellStyle name="标题 1 2 10" xfId="1234"/>
    <cellStyle name="标题 1 2 11" xfId="1235"/>
    <cellStyle name="标题 1 2 12" xfId="1236"/>
    <cellStyle name="标题 1 2 13" xfId="1237"/>
    <cellStyle name="标题 1 2 14" xfId="1238"/>
    <cellStyle name="标题 1 2 15" xfId="1239"/>
    <cellStyle name="标题 1 2 16" xfId="1240"/>
    <cellStyle name="标题 1 2 17" xfId="1241"/>
    <cellStyle name="标题 1 2 18" xfId="1242"/>
    <cellStyle name="标题 1 2 2" xfId="1243"/>
    <cellStyle name="标题 1 2 3" xfId="1244"/>
    <cellStyle name="标题 1 2 4" xfId="1245"/>
    <cellStyle name="标题 1 2 5" xfId="1246"/>
    <cellStyle name="标题 1 2 6" xfId="1247"/>
    <cellStyle name="标题 1 2 7" xfId="1248"/>
    <cellStyle name="标题 1 2 8" xfId="1249"/>
    <cellStyle name="标题 1 2 9" xfId="1250"/>
    <cellStyle name="标题 1 2_支出明细项目表" xfId="1251"/>
    <cellStyle name="标题 1 20" xfId="1252"/>
    <cellStyle name="标题 1 21" xfId="1253"/>
    <cellStyle name="标题 1 22" xfId="1254"/>
    <cellStyle name="标题 1 23" xfId="1255"/>
    <cellStyle name="标题 1 24" xfId="1256"/>
    <cellStyle name="标题 1 25" xfId="1257"/>
    <cellStyle name="标题 1 3" xfId="1258"/>
    <cellStyle name="标题 1 3 10" xfId="1259"/>
    <cellStyle name="标题 1 3 11" xfId="1260"/>
    <cellStyle name="标题 1 3 12" xfId="1261"/>
    <cellStyle name="标题 1 3 13" xfId="1262"/>
    <cellStyle name="标题 1 3 14" xfId="1263"/>
    <cellStyle name="标题 1 3 15" xfId="1264"/>
    <cellStyle name="标题 1 3 16" xfId="1265"/>
    <cellStyle name="标题 1 3 17" xfId="1266"/>
    <cellStyle name="标题 1 3 18" xfId="1267"/>
    <cellStyle name="标题 1 3 2" xfId="1268"/>
    <cellStyle name="标题 1 3 3" xfId="1269"/>
    <cellStyle name="标题 1 3 4" xfId="1270"/>
    <cellStyle name="标题 1 3 5" xfId="1271"/>
    <cellStyle name="标题 1 3 6" xfId="1272"/>
    <cellStyle name="标题 1 3 7" xfId="1273"/>
    <cellStyle name="标题 1 3 8" xfId="1274"/>
    <cellStyle name="标题 1 3 9" xfId="1275"/>
    <cellStyle name="标题 1 3_支出明细项目表" xfId="1276"/>
    <cellStyle name="标题 1 4" xfId="1277"/>
    <cellStyle name="标题 1 4 2" xfId="1278"/>
    <cellStyle name="标题 1 4 3" xfId="1279"/>
    <cellStyle name="标题 1 4 4" xfId="1280"/>
    <cellStyle name="标题 1 4 5" xfId="1281"/>
    <cellStyle name="标题 1 4 6" xfId="1282"/>
    <cellStyle name="标题 1 4_支出明细项目表" xfId="1283"/>
    <cellStyle name="标题 1 5" xfId="1284"/>
    <cellStyle name="标题 1 6" xfId="1285"/>
    <cellStyle name="标题 1 7" xfId="1286"/>
    <cellStyle name="标题 1 8" xfId="1287"/>
    <cellStyle name="标题 1 9" xfId="1288"/>
    <cellStyle name="标题 10" xfId="1289"/>
    <cellStyle name="标题 11" xfId="1290"/>
    <cellStyle name="标题 12" xfId="1291"/>
    <cellStyle name="标题 13" xfId="1292"/>
    <cellStyle name="标题 14" xfId="1293"/>
    <cellStyle name="标题 15" xfId="1294"/>
    <cellStyle name="标题 16" xfId="1295"/>
    <cellStyle name="标题 17" xfId="1296"/>
    <cellStyle name="标题 18" xfId="1297"/>
    <cellStyle name="标题 19" xfId="1298"/>
    <cellStyle name="标题 2 10" xfId="1299"/>
    <cellStyle name="标题 2 11" xfId="1300"/>
    <cellStyle name="标题 2 12" xfId="1301"/>
    <cellStyle name="标题 2 13" xfId="1302"/>
    <cellStyle name="标题 2 14" xfId="1303"/>
    <cellStyle name="标题 2 15" xfId="1304"/>
    <cellStyle name="标题 2 16" xfId="1305"/>
    <cellStyle name="标题 2 17" xfId="1306"/>
    <cellStyle name="标题 2 18" xfId="1307"/>
    <cellStyle name="标题 2 19" xfId="1308"/>
    <cellStyle name="标题 2 2" xfId="1309"/>
    <cellStyle name="标题 2 2 10" xfId="1310"/>
    <cellStyle name="标题 2 2 11" xfId="1311"/>
    <cellStyle name="标题 2 2 12" xfId="1312"/>
    <cellStyle name="标题 2 2 13" xfId="1313"/>
    <cellStyle name="标题 2 2 14" xfId="1314"/>
    <cellStyle name="标题 2 2 15" xfId="1315"/>
    <cellStyle name="标题 2 2 16" xfId="1316"/>
    <cellStyle name="标题 2 2 17" xfId="1317"/>
    <cellStyle name="标题 2 2 18" xfId="1318"/>
    <cellStyle name="标题 2 2 2" xfId="1319"/>
    <cellStyle name="标题 2 2 3" xfId="1320"/>
    <cellStyle name="标题 2 2 4" xfId="1321"/>
    <cellStyle name="标题 2 2 5" xfId="1322"/>
    <cellStyle name="标题 2 2 6" xfId="1323"/>
    <cellStyle name="标题 2 2 7" xfId="1324"/>
    <cellStyle name="标题 2 2 8" xfId="1325"/>
    <cellStyle name="标题 2 2 9" xfId="1326"/>
    <cellStyle name="标题 2 2_支出明细项目表" xfId="1327"/>
    <cellStyle name="标题 2 20" xfId="1328"/>
    <cellStyle name="标题 2 21" xfId="1329"/>
    <cellStyle name="标题 2 22" xfId="1330"/>
    <cellStyle name="标题 2 23" xfId="1331"/>
    <cellStyle name="标题 2 24" xfId="1332"/>
    <cellStyle name="标题 2 25" xfId="1333"/>
    <cellStyle name="标题 2 3" xfId="1334"/>
    <cellStyle name="标题 2 3 10" xfId="1335"/>
    <cellStyle name="标题 2 3 11" xfId="1336"/>
    <cellStyle name="标题 2 3 12" xfId="1337"/>
    <cellStyle name="标题 2 3 13" xfId="1338"/>
    <cellStyle name="标题 2 3 14" xfId="1339"/>
    <cellStyle name="标题 2 3 15" xfId="1340"/>
    <cellStyle name="标题 2 3 16" xfId="1341"/>
    <cellStyle name="标题 2 3 17" xfId="1342"/>
    <cellStyle name="标题 2 3 18" xfId="1343"/>
    <cellStyle name="标题 2 3 2" xfId="1344"/>
    <cellStyle name="标题 2 3 3" xfId="1345"/>
    <cellStyle name="标题 2 3 4" xfId="1346"/>
    <cellStyle name="标题 2 3 5" xfId="1347"/>
    <cellStyle name="标题 2 3 6" xfId="1348"/>
    <cellStyle name="标题 2 3 7" xfId="1349"/>
    <cellStyle name="标题 2 3 8" xfId="1350"/>
    <cellStyle name="标题 2 3 9" xfId="1351"/>
    <cellStyle name="标题 2 3_支出明细项目表" xfId="1352"/>
    <cellStyle name="标题 2 4" xfId="1353"/>
    <cellStyle name="标题 2 4 2" xfId="1354"/>
    <cellStyle name="标题 2 4 3" xfId="1355"/>
    <cellStyle name="标题 2 4 4" xfId="1356"/>
    <cellStyle name="标题 2 4 5" xfId="1357"/>
    <cellStyle name="标题 2 4 6" xfId="1358"/>
    <cellStyle name="标题 2 4_支出明细项目表" xfId="1359"/>
    <cellStyle name="标题 2 5" xfId="1360"/>
    <cellStyle name="标题 2 6" xfId="1361"/>
    <cellStyle name="标题 2 7" xfId="1362"/>
    <cellStyle name="标题 2 8" xfId="1363"/>
    <cellStyle name="标题 2 9" xfId="1364"/>
    <cellStyle name="标题 20" xfId="1365"/>
    <cellStyle name="标题 21" xfId="1366"/>
    <cellStyle name="标题 22" xfId="1367"/>
    <cellStyle name="标题 23" xfId="1368"/>
    <cellStyle name="标题 24" xfId="1369"/>
    <cellStyle name="标题 25" xfId="1370"/>
    <cellStyle name="标题 26" xfId="1371"/>
    <cellStyle name="标题 27" xfId="1372"/>
    <cellStyle name="标题 28" xfId="1373"/>
    <cellStyle name="标题 3 10" xfId="1374"/>
    <cellStyle name="标题 3 11" xfId="1375"/>
    <cellStyle name="标题 3 12" xfId="1376"/>
    <cellStyle name="标题 3 13" xfId="1377"/>
    <cellStyle name="标题 3 14" xfId="1378"/>
    <cellStyle name="标题 3 15" xfId="1379"/>
    <cellStyle name="标题 3 16" xfId="1380"/>
    <cellStyle name="标题 3 17" xfId="1381"/>
    <cellStyle name="标题 3 18" xfId="1382"/>
    <cellStyle name="标题 3 19" xfId="1383"/>
    <cellStyle name="标题 3 2" xfId="1384"/>
    <cellStyle name="标题 3 2 10" xfId="1385"/>
    <cellStyle name="标题 3 2 11" xfId="1386"/>
    <cellStyle name="标题 3 2 12" xfId="1387"/>
    <cellStyle name="标题 3 2 13" xfId="1388"/>
    <cellStyle name="标题 3 2 14" xfId="1389"/>
    <cellStyle name="标题 3 2 15" xfId="1390"/>
    <cellStyle name="标题 3 2 16" xfId="1391"/>
    <cellStyle name="标题 3 2 17" xfId="1392"/>
    <cellStyle name="标题 3 2 18" xfId="1393"/>
    <cellStyle name="标题 3 2 2" xfId="1394"/>
    <cellStyle name="标题 3 2 3" xfId="1395"/>
    <cellStyle name="标题 3 2 4" xfId="1396"/>
    <cellStyle name="标题 3 2 5" xfId="1397"/>
    <cellStyle name="标题 3 2 6" xfId="1398"/>
    <cellStyle name="标题 3 2 7" xfId="1399"/>
    <cellStyle name="标题 3 2 8" xfId="1400"/>
    <cellStyle name="标题 3 2 9" xfId="1401"/>
    <cellStyle name="标题 3 2_支出明细项目表" xfId="1402"/>
    <cellStyle name="标题 3 20" xfId="1403"/>
    <cellStyle name="标题 3 21" xfId="1404"/>
    <cellStyle name="标题 3 22" xfId="1405"/>
    <cellStyle name="标题 3 23" xfId="1406"/>
    <cellStyle name="标题 3 24" xfId="1407"/>
    <cellStyle name="标题 3 25" xfId="1408"/>
    <cellStyle name="标题 3 3" xfId="1409"/>
    <cellStyle name="标题 3 3 10" xfId="1410"/>
    <cellStyle name="标题 3 3 11" xfId="1411"/>
    <cellStyle name="标题 3 3 12" xfId="1412"/>
    <cellStyle name="标题 3 3 13" xfId="1413"/>
    <cellStyle name="标题 3 3 14" xfId="1414"/>
    <cellStyle name="标题 3 3 15" xfId="1415"/>
    <cellStyle name="标题 3 3 16" xfId="1416"/>
    <cellStyle name="标题 3 3 17" xfId="1417"/>
    <cellStyle name="标题 3 3 18" xfId="1418"/>
    <cellStyle name="标题 3 3 2" xfId="1419"/>
    <cellStyle name="标题 3 3 3" xfId="1420"/>
    <cellStyle name="标题 3 3 4" xfId="1421"/>
    <cellStyle name="标题 3 3 5" xfId="1422"/>
    <cellStyle name="标题 3 3 6" xfId="1423"/>
    <cellStyle name="标题 3 3 7" xfId="1424"/>
    <cellStyle name="标题 3 3 8" xfId="1425"/>
    <cellStyle name="标题 3 3 9" xfId="1426"/>
    <cellStyle name="标题 3 3_支出明细项目表" xfId="1427"/>
    <cellStyle name="标题 3 4" xfId="1428"/>
    <cellStyle name="标题 3 4 2" xfId="1429"/>
    <cellStyle name="标题 3 4 3" xfId="1430"/>
    <cellStyle name="标题 3 4 4" xfId="1431"/>
    <cellStyle name="标题 3 4 5" xfId="1432"/>
    <cellStyle name="标题 3 4 6" xfId="1433"/>
    <cellStyle name="标题 3 4_支出明细项目表" xfId="1434"/>
    <cellStyle name="标题 3 5" xfId="1435"/>
    <cellStyle name="标题 3 6" xfId="1436"/>
    <cellStyle name="标题 3 7" xfId="1437"/>
    <cellStyle name="标题 3 8" xfId="1438"/>
    <cellStyle name="标题 3 9" xfId="1439"/>
    <cellStyle name="标题 4 10" xfId="1440"/>
    <cellStyle name="标题 4 11" xfId="1441"/>
    <cellStyle name="标题 4 12" xfId="1442"/>
    <cellStyle name="标题 4 13" xfId="1443"/>
    <cellStyle name="标题 4 14" xfId="1444"/>
    <cellStyle name="标题 4 15" xfId="1445"/>
    <cellStyle name="标题 4 16" xfId="1446"/>
    <cellStyle name="标题 4 17" xfId="1447"/>
    <cellStyle name="标题 4 18" xfId="1448"/>
    <cellStyle name="标题 4 19" xfId="1449"/>
    <cellStyle name="标题 4 2" xfId="1450"/>
    <cellStyle name="标题 4 2 10" xfId="1451"/>
    <cellStyle name="标题 4 2 11" xfId="1452"/>
    <cellStyle name="标题 4 2 12" xfId="1453"/>
    <cellStyle name="标题 4 2 13" xfId="1454"/>
    <cellStyle name="标题 4 2 14" xfId="1455"/>
    <cellStyle name="标题 4 2 15" xfId="1456"/>
    <cellStyle name="标题 4 2 16" xfId="1457"/>
    <cellStyle name="标题 4 2 17" xfId="1458"/>
    <cellStyle name="标题 4 2 18" xfId="1459"/>
    <cellStyle name="标题 4 2 2" xfId="1460"/>
    <cellStyle name="标题 4 2 3" xfId="1461"/>
    <cellStyle name="标题 4 2 4" xfId="1462"/>
    <cellStyle name="标题 4 2 5" xfId="1463"/>
    <cellStyle name="标题 4 2 6" xfId="1464"/>
    <cellStyle name="标题 4 2 7" xfId="1465"/>
    <cellStyle name="标题 4 2 8" xfId="1466"/>
    <cellStyle name="标题 4 2 9" xfId="1467"/>
    <cellStyle name="标题 4 20" xfId="1468"/>
    <cellStyle name="标题 4 21" xfId="1469"/>
    <cellStyle name="标题 4 22" xfId="1470"/>
    <cellStyle name="标题 4 23" xfId="1471"/>
    <cellStyle name="标题 4 24" xfId="1472"/>
    <cellStyle name="标题 4 25" xfId="1473"/>
    <cellStyle name="标题 4 3" xfId="1474"/>
    <cellStyle name="标题 4 3 10" xfId="1475"/>
    <cellStyle name="标题 4 3 11" xfId="1476"/>
    <cellStyle name="标题 4 3 12" xfId="1477"/>
    <cellStyle name="标题 4 3 13" xfId="1478"/>
    <cellStyle name="标题 4 3 14" xfId="1479"/>
    <cellStyle name="标题 4 3 15" xfId="1480"/>
    <cellStyle name="标题 4 3 16" xfId="1481"/>
    <cellStyle name="标题 4 3 17" xfId="1482"/>
    <cellStyle name="标题 4 3 18" xfId="1483"/>
    <cellStyle name="标题 4 3 2" xfId="1484"/>
    <cellStyle name="标题 4 3 3" xfId="1485"/>
    <cellStyle name="标题 4 3 4" xfId="1486"/>
    <cellStyle name="标题 4 3 5" xfId="1487"/>
    <cellStyle name="标题 4 3 6" xfId="1488"/>
    <cellStyle name="标题 4 3 7" xfId="1489"/>
    <cellStyle name="标题 4 3 8" xfId="1490"/>
    <cellStyle name="标题 4 3 9" xfId="1491"/>
    <cellStyle name="标题 4 4" xfId="1492"/>
    <cellStyle name="标题 4 4 2" xfId="1493"/>
    <cellStyle name="标题 4 4 3" xfId="1494"/>
    <cellStyle name="标题 4 4 4" xfId="1495"/>
    <cellStyle name="标题 4 4 5" xfId="1496"/>
    <cellStyle name="标题 4 4 6" xfId="1497"/>
    <cellStyle name="标题 4 5" xfId="1498"/>
    <cellStyle name="标题 4 6" xfId="1499"/>
    <cellStyle name="标题 4 7" xfId="1500"/>
    <cellStyle name="标题 4 8" xfId="1501"/>
    <cellStyle name="标题 4 9" xfId="1502"/>
    <cellStyle name="标题 5" xfId="1503"/>
    <cellStyle name="标题 5 10" xfId="1504"/>
    <cellStyle name="标题 5 11" xfId="1505"/>
    <cellStyle name="标题 5 12" xfId="1506"/>
    <cellStyle name="标题 5 13" xfId="1507"/>
    <cellStyle name="标题 5 14" xfId="1508"/>
    <cellStyle name="标题 5 15" xfId="1509"/>
    <cellStyle name="标题 5 16" xfId="1510"/>
    <cellStyle name="标题 5 17" xfId="1511"/>
    <cellStyle name="标题 5 18" xfId="1512"/>
    <cellStyle name="标题 5 2" xfId="1513"/>
    <cellStyle name="标题 5 3" xfId="1514"/>
    <cellStyle name="标题 5 4" xfId="1515"/>
    <cellStyle name="标题 5 5" xfId="1516"/>
    <cellStyle name="标题 5 6" xfId="1517"/>
    <cellStyle name="标题 5 7" xfId="1518"/>
    <cellStyle name="标题 5 8" xfId="1519"/>
    <cellStyle name="标题 5 9" xfId="1520"/>
    <cellStyle name="标题 6" xfId="1521"/>
    <cellStyle name="标题 6 10" xfId="1522"/>
    <cellStyle name="标题 6 11" xfId="1523"/>
    <cellStyle name="标题 6 12" xfId="1524"/>
    <cellStyle name="标题 6 13" xfId="1525"/>
    <cellStyle name="标题 6 14" xfId="1526"/>
    <cellStyle name="标题 6 15" xfId="1527"/>
    <cellStyle name="标题 6 16" xfId="1528"/>
    <cellStyle name="标题 6 17" xfId="1529"/>
    <cellStyle name="标题 6 18" xfId="1530"/>
    <cellStyle name="标题 6 2" xfId="1531"/>
    <cellStyle name="标题 6 3" xfId="1532"/>
    <cellStyle name="标题 6 4" xfId="1533"/>
    <cellStyle name="标题 6 5" xfId="1534"/>
    <cellStyle name="标题 6 6" xfId="1535"/>
    <cellStyle name="标题 6 7" xfId="1536"/>
    <cellStyle name="标题 6 8" xfId="1537"/>
    <cellStyle name="标题 6 9" xfId="1538"/>
    <cellStyle name="标题 7" xfId="1539"/>
    <cellStyle name="标题 7 2" xfId="1540"/>
    <cellStyle name="标题 7 3" xfId="1541"/>
    <cellStyle name="标题 7 4" xfId="1542"/>
    <cellStyle name="标题 7 5" xfId="1543"/>
    <cellStyle name="标题 7 6" xfId="1544"/>
    <cellStyle name="标题 8" xfId="1545"/>
    <cellStyle name="标题 9" xfId="1546"/>
    <cellStyle name="差 10" xfId="1547"/>
    <cellStyle name="差 11" xfId="1548"/>
    <cellStyle name="差 12" xfId="1549"/>
    <cellStyle name="差 13" xfId="1550"/>
    <cellStyle name="差 14" xfId="1551"/>
    <cellStyle name="差 15" xfId="1552"/>
    <cellStyle name="差 16" xfId="1553"/>
    <cellStyle name="差 17" xfId="1554"/>
    <cellStyle name="差 18" xfId="1555"/>
    <cellStyle name="差 19" xfId="1556"/>
    <cellStyle name="差 2" xfId="1557"/>
    <cellStyle name="差 2 10" xfId="1558"/>
    <cellStyle name="差 2 11" xfId="1559"/>
    <cellStyle name="差 2 12" xfId="1560"/>
    <cellStyle name="差 2 13" xfId="1561"/>
    <cellStyle name="差 2 14" xfId="1562"/>
    <cellStyle name="差 2 15" xfId="1563"/>
    <cellStyle name="差 2 16" xfId="1564"/>
    <cellStyle name="差 2 17" xfId="1565"/>
    <cellStyle name="差 2 18" xfId="1566"/>
    <cellStyle name="差 2 2" xfId="1567"/>
    <cellStyle name="差 2 3" xfId="1568"/>
    <cellStyle name="差 2 4" xfId="1569"/>
    <cellStyle name="差 2 5" xfId="1570"/>
    <cellStyle name="差 2 6" xfId="1571"/>
    <cellStyle name="差 2 7" xfId="1572"/>
    <cellStyle name="差 2 8" xfId="1573"/>
    <cellStyle name="差 2 9" xfId="1574"/>
    <cellStyle name="差 20" xfId="1575"/>
    <cellStyle name="差 21" xfId="1576"/>
    <cellStyle name="差 22" xfId="1577"/>
    <cellStyle name="差 23" xfId="1578"/>
    <cellStyle name="差 24" xfId="1579"/>
    <cellStyle name="差 25" xfId="1580"/>
    <cellStyle name="差 3" xfId="1581"/>
    <cellStyle name="差 3 10" xfId="1582"/>
    <cellStyle name="差 3 11" xfId="1583"/>
    <cellStyle name="差 3 12" xfId="1584"/>
    <cellStyle name="差 3 13" xfId="1585"/>
    <cellStyle name="差 3 14" xfId="1586"/>
    <cellStyle name="差 3 15" xfId="1587"/>
    <cellStyle name="差 3 16" xfId="1588"/>
    <cellStyle name="差 3 17" xfId="1589"/>
    <cellStyle name="差 3 18" xfId="1590"/>
    <cellStyle name="差 3 2" xfId="1591"/>
    <cellStyle name="差 3 3" xfId="1592"/>
    <cellStyle name="差 3 4" xfId="1593"/>
    <cellStyle name="差 3 5" xfId="1594"/>
    <cellStyle name="差 3 6" xfId="1595"/>
    <cellStyle name="差 3 7" xfId="1596"/>
    <cellStyle name="差 3 8" xfId="1597"/>
    <cellStyle name="差 3 9" xfId="1598"/>
    <cellStyle name="差 4" xfId="1599"/>
    <cellStyle name="差 4 2" xfId="1600"/>
    <cellStyle name="差 4 3" xfId="1601"/>
    <cellStyle name="差 4 4" xfId="1602"/>
    <cellStyle name="差 4 5" xfId="1603"/>
    <cellStyle name="差 4 6" xfId="1604"/>
    <cellStyle name="差 5" xfId="1605"/>
    <cellStyle name="差 6" xfId="1606"/>
    <cellStyle name="差 7" xfId="1607"/>
    <cellStyle name="差 8" xfId="1608"/>
    <cellStyle name="差 9" xfId="1609"/>
    <cellStyle name="差_2014年专项资金第五批明细项目预算汇总表 (2)" xfId="1610"/>
    <cellStyle name="差_2014年专项资金第五批明细项目预算汇总表 (2) 2" xfId="1611"/>
    <cellStyle name="差_2014年专项资金第五批明细项目预算汇总表 (2) 3" xfId="1612"/>
    <cellStyle name="差_2015年专项资金明细项目预算申报比较表(分专项预算、社保预算)" xfId="1613"/>
    <cellStyle name="差_2015年专项资金明细项目预算申报比较表(分专项预算、社保预算) 2" xfId="1614"/>
    <cellStyle name="差_2015年专项资金明细项目预算申报比较表(分专项预算、社保预算) 3" xfId="1615"/>
    <cellStyle name="差_2017年人代会表（19张表）最终定" xfId="1616"/>
    <cellStyle name="差_第四批 (报批)" xfId="1617"/>
    <cellStyle name="差_第四批 (报批) 2" xfId="1618"/>
    <cellStyle name="差_第四批 (报批) 3" xfId="1619"/>
    <cellStyle name="差_支出明细项目表" xfId="1620"/>
    <cellStyle name="差_智慧无锡资金绩效表2015" xfId="1621"/>
    <cellStyle name="常规" xfId="0" builtinId="0"/>
    <cellStyle name="常规 10" xfId="1622"/>
    <cellStyle name="常规 11" xfId="1623"/>
    <cellStyle name="常规 12" xfId="1624"/>
    <cellStyle name="常规 13" xfId="1625"/>
    <cellStyle name="常规 14" xfId="1626"/>
    <cellStyle name="常规 15" xfId="1627"/>
    <cellStyle name="常规 16" xfId="1628"/>
    <cellStyle name="常规 17" xfId="1629"/>
    <cellStyle name="常规 18" xfId="1630"/>
    <cellStyle name="常规 19" xfId="1631"/>
    <cellStyle name="常规 2" xfId="1632"/>
    <cellStyle name="常规 2 10" xfId="1633"/>
    <cellStyle name="常规 2 11" xfId="1634"/>
    <cellStyle name="常规 2 12" xfId="1635"/>
    <cellStyle name="常规 2 13" xfId="1636"/>
    <cellStyle name="常规 2 14" xfId="1637"/>
    <cellStyle name="常规 2 15" xfId="1638"/>
    <cellStyle name="常规 2 16" xfId="1639"/>
    <cellStyle name="常规 2 17" xfId="1640"/>
    <cellStyle name="常规 2 18" xfId="1641"/>
    <cellStyle name="常规 2 19" xfId="1642"/>
    <cellStyle name="常规 2 2" xfId="1643"/>
    <cellStyle name="常规 2 2 10" xfId="1644"/>
    <cellStyle name="常规 2 2 11" xfId="1645"/>
    <cellStyle name="常规 2 2 12" xfId="1646"/>
    <cellStyle name="常规 2 2 13" xfId="1647"/>
    <cellStyle name="常规 2 2 14" xfId="1648"/>
    <cellStyle name="常规 2 2 15" xfId="1649"/>
    <cellStyle name="常规 2 2 2" xfId="1650"/>
    <cellStyle name="常规 2 2 2 2" xfId="1651"/>
    <cellStyle name="常规 2 2 2 3" xfId="1652"/>
    <cellStyle name="常规 2 2 2 4" xfId="1653"/>
    <cellStyle name="常规 2 2 2 4 2" xfId="1"/>
    <cellStyle name="常规 2 2 2 4 2 2" xfId="1654"/>
    <cellStyle name="常规 2 2 2 4 2 2 2" xfId="1655"/>
    <cellStyle name="常规 2 2 2 4 2 2 3" xfId="2333"/>
    <cellStyle name="常规 2 2 2 4 3" xfId="1656"/>
    <cellStyle name="常规 2 2 2 4 3 2" xfId="1657"/>
    <cellStyle name="常规 2 2 2 4_2017年人代会表（19张表）最终定" xfId="1658"/>
    <cellStyle name="常规 2 2 2 5" xfId="1659"/>
    <cellStyle name="常规 2 2 3" xfId="1660"/>
    <cellStyle name="常规 2 2 4" xfId="1661"/>
    <cellStyle name="常规 2 2 5" xfId="1662"/>
    <cellStyle name="常规 2 2 6" xfId="1663"/>
    <cellStyle name="常规 2 2 7" xfId="1664"/>
    <cellStyle name="常规 2 2 8" xfId="1665"/>
    <cellStyle name="常规 2 2 9" xfId="1666"/>
    <cellStyle name="常规 2 20" xfId="1667"/>
    <cellStyle name="常规 2 21" xfId="1668"/>
    <cellStyle name="常规 2 22" xfId="2331"/>
    <cellStyle name="常规 2 3" xfId="1669"/>
    <cellStyle name="常规 2 3 2 2" xfId="1670"/>
    <cellStyle name="常规 2 3 2 2 2" xfId="1671"/>
    <cellStyle name="常规 2 3 2 2 3" xfId="1672"/>
    <cellStyle name="常规 2 3 2 2 3 2" xfId="1673"/>
    <cellStyle name="常规 2 3 2 2_2017年人代会表（19张表）最终定" xfId="1674"/>
    <cellStyle name="常规 2 4" xfId="1675"/>
    <cellStyle name="常规 2 5" xfId="1676"/>
    <cellStyle name="常规 2 5 2" xfId="1677"/>
    <cellStyle name="常规 2 6" xfId="1678"/>
    <cellStyle name="常规 2 7" xfId="1679"/>
    <cellStyle name="常规 2 8" xfId="1680"/>
    <cellStyle name="常规 2 9" xfId="1681"/>
    <cellStyle name="常规 2_2014年专项资金第五批明细项目预算汇总表3" xfId="1682"/>
    <cellStyle name="常规 20" xfId="1683"/>
    <cellStyle name="常规 21" xfId="1684"/>
    <cellStyle name="常规 22" xfId="1685"/>
    <cellStyle name="常规 23" xfId="1686"/>
    <cellStyle name="常规 24" xfId="1687"/>
    <cellStyle name="常规 25" xfId="1688"/>
    <cellStyle name="常规 26" xfId="1689"/>
    <cellStyle name="常规 27" xfId="1690"/>
    <cellStyle name="常规 28" xfId="1691"/>
    <cellStyle name="常规 29" xfId="1692"/>
    <cellStyle name="常规 3" xfId="1693"/>
    <cellStyle name="常规 3 2" xfId="1694"/>
    <cellStyle name="常规 3 3" xfId="1695"/>
    <cellStyle name="常规 3 4" xfId="1696"/>
    <cellStyle name="常规 3 5" xfId="2335"/>
    <cellStyle name="常规 30" xfId="1697"/>
    <cellStyle name="常规 31" xfId="1698"/>
    <cellStyle name="常规 32" xfId="1699"/>
    <cellStyle name="常规 33" xfId="1700"/>
    <cellStyle name="常规 34" xfId="1701"/>
    <cellStyle name="常规 35" xfId="1702"/>
    <cellStyle name="常规 36" xfId="1703"/>
    <cellStyle name="常规 37" xfId="1704"/>
    <cellStyle name="常规 38" xfId="1705"/>
    <cellStyle name="常规 39" xfId="1706"/>
    <cellStyle name="常规 4" xfId="1707"/>
    <cellStyle name="常规 40" xfId="1708"/>
    <cellStyle name="常规 41" xfId="1709"/>
    <cellStyle name="常规 42" xfId="1710"/>
    <cellStyle name="常规 43" xfId="1711"/>
    <cellStyle name="常规 44" xfId="1712"/>
    <cellStyle name="常规 45" xfId="1713"/>
    <cellStyle name="常规 46" xfId="1714"/>
    <cellStyle name="常规 47" xfId="1715"/>
    <cellStyle name="常规 48" xfId="1716"/>
    <cellStyle name="常规 49" xfId="1717"/>
    <cellStyle name="常规 5" xfId="1718"/>
    <cellStyle name="常规 5 2" xfId="1719"/>
    <cellStyle name="常规 5 2 2" xfId="1720"/>
    <cellStyle name="常规 5 2 3" xfId="1721"/>
    <cellStyle name="常规 5 3" xfId="1722"/>
    <cellStyle name="常规 5 4" xfId="1723"/>
    <cellStyle name="常规 5 5" xfId="2334"/>
    <cellStyle name="常规 5_支出明细项目表" xfId="1724"/>
    <cellStyle name="常规 50" xfId="1725"/>
    <cellStyle name="常规 51" xfId="1726"/>
    <cellStyle name="常规 52" xfId="1727"/>
    <cellStyle name="常规 53" xfId="1728"/>
    <cellStyle name="常规 54" xfId="1729"/>
    <cellStyle name="常规 55" xfId="1730"/>
    <cellStyle name="常规 56" xfId="1731"/>
    <cellStyle name="常规 57" xfId="1732"/>
    <cellStyle name="常规 58" xfId="1733"/>
    <cellStyle name="常规 59" xfId="1734"/>
    <cellStyle name="常规 6" xfId="1735"/>
    <cellStyle name="常规 6 2" xfId="1736"/>
    <cellStyle name="常规 6 2 2" xfId="1737"/>
    <cellStyle name="常规 6 3" xfId="1738"/>
    <cellStyle name="常规 6 4" xfId="1739"/>
    <cellStyle name="常规 6 5" xfId="1740"/>
    <cellStyle name="常规 6 6" xfId="1741"/>
    <cellStyle name="常规 6_支出明细项目表" xfId="1742"/>
    <cellStyle name="常规 60" xfId="1743"/>
    <cellStyle name="常规 61" xfId="1744"/>
    <cellStyle name="常规 62" xfId="1745"/>
    <cellStyle name="常规 63" xfId="1746"/>
    <cellStyle name="常规 64" xfId="1747"/>
    <cellStyle name="常规 65" xfId="1748"/>
    <cellStyle name="常规 66" xfId="1749"/>
    <cellStyle name="常规 67" xfId="1750"/>
    <cellStyle name="常规 68" xfId="1751"/>
    <cellStyle name="常规 69" xfId="1752"/>
    <cellStyle name="常规 7" xfId="1753"/>
    <cellStyle name="常规 7 2" xfId="1754"/>
    <cellStyle name="常规 7 2 2" xfId="1755"/>
    <cellStyle name="常规 7 2 2 2" xfId="1756"/>
    <cellStyle name="常规 7 3" xfId="1757"/>
    <cellStyle name="常规 70" xfId="1758"/>
    <cellStyle name="常规 71" xfId="1759"/>
    <cellStyle name="常规 72" xfId="1760"/>
    <cellStyle name="常规 73" xfId="1761"/>
    <cellStyle name="常规 74" xfId="1762"/>
    <cellStyle name="常规 75" xfId="1763"/>
    <cellStyle name="常规 76" xfId="1764"/>
    <cellStyle name="常规 77" xfId="1765"/>
    <cellStyle name="常规 78" xfId="1766"/>
    <cellStyle name="常规 79" xfId="1767"/>
    <cellStyle name="常规 8" xfId="1768"/>
    <cellStyle name="常规 8 2" xfId="1769"/>
    <cellStyle name="常规 80" xfId="1770"/>
    <cellStyle name="常规 81" xfId="1771"/>
    <cellStyle name="常规 82" xfId="1772"/>
    <cellStyle name="常规 83" xfId="1773"/>
    <cellStyle name="常规 84" xfId="1774"/>
    <cellStyle name="常规 85" xfId="1775"/>
    <cellStyle name="常规 86" xfId="1776"/>
    <cellStyle name="常规 87" xfId="1777"/>
    <cellStyle name="常规 87 2" xfId="1778"/>
    <cellStyle name="常规 88" xfId="1779"/>
    <cellStyle name="常规 89" xfId="2"/>
    <cellStyle name="常规 9" xfId="1780"/>
    <cellStyle name="常规 9 2" xfId="1781"/>
    <cellStyle name="常规 9 3" xfId="2332"/>
    <cellStyle name="常规 90" xfId="1782"/>
    <cellStyle name="常规 91" xfId="1783"/>
    <cellStyle name="超级链接" xfId="1784"/>
    <cellStyle name="好 10" xfId="1785"/>
    <cellStyle name="好 11" xfId="1786"/>
    <cellStyle name="好 12" xfId="1787"/>
    <cellStyle name="好 13" xfId="1788"/>
    <cellStyle name="好 14" xfId="1789"/>
    <cellStyle name="好 15" xfId="1790"/>
    <cellStyle name="好 16" xfId="1791"/>
    <cellStyle name="好 17" xfId="1792"/>
    <cellStyle name="好 18" xfId="1793"/>
    <cellStyle name="好 19" xfId="1794"/>
    <cellStyle name="好 2" xfId="1795"/>
    <cellStyle name="好 2 10" xfId="1796"/>
    <cellStyle name="好 2 11" xfId="1797"/>
    <cellStyle name="好 2 12" xfId="1798"/>
    <cellStyle name="好 2 13" xfId="1799"/>
    <cellStyle name="好 2 14" xfId="1800"/>
    <cellStyle name="好 2 15" xfId="1801"/>
    <cellStyle name="好 2 16" xfId="1802"/>
    <cellStyle name="好 2 17" xfId="1803"/>
    <cellStyle name="好 2 18" xfId="1804"/>
    <cellStyle name="好 2 2" xfId="1805"/>
    <cellStyle name="好 2 3" xfId="1806"/>
    <cellStyle name="好 2 4" xfId="1807"/>
    <cellStyle name="好 2 5" xfId="1808"/>
    <cellStyle name="好 2 6" xfId="1809"/>
    <cellStyle name="好 2 7" xfId="1810"/>
    <cellStyle name="好 2 8" xfId="1811"/>
    <cellStyle name="好 2 9" xfId="1812"/>
    <cellStyle name="好 20" xfId="1813"/>
    <cellStyle name="好 21" xfId="1814"/>
    <cellStyle name="好 22" xfId="1815"/>
    <cellStyle name="好 23" xfId="1816"/>
    <cellStyle name="好 24" xfId="1817"/>
    <cellStyle name="好 25" xfId="1818"/>
    <cellStyle name="好 3" xfId="1819"/>
    <cellStyle name="好 3 10" xfId="1820"/>
    <cellStyle name="好 3 11" xfId="1821"/>
    <cellStyle name="好 3 12" xfId="1822"/>
    <cellStyle name="好 3 13" xfId="1823"/>
    <cellStyle name="好 3 14" xfId="1824"/>
    <cellStyle name="好 3 15" xfId="1825"/>
    <cellStyle name="好 3 16" xfId="1826"/>
    <cellStyle name="好 3 17" xfId="1827"/>
    <cellStyle name="好 3 18" xfId="1828"/>
    <cellStyle name="好 3 2" xfId="1829"/>
    <cellStyle name="好 3 3" xfId="1830"/>
    <cellStyle name="好 3 4" xfId="1831"/>
    <cellStyle name="好 3 5" xfId="1832"/>
    <cellStyle name="好 3 6" xfId="1833"/>
    <cellStyle name="好 3 7" xfId="1834"/>
    <cellStyle name="好 3 8" xfId="1835"/>
    <cellStyle name="好 3 9" xfId="1836"/>
    <cellStyle name="好 4" xfId="1837"/>
    <cellStyle name="好 4 2" xfId="1838"/>
    <cellStyle name="好 4 3" xfId="1839"/>
    <cellStyle name="好 4 4" xfId="1840"/>
    <cellStyle name="好 4 5" xfId="1841"/>
    <cellStyle name="好 4 6" xfId="1842"/>
    <cellStyle name="好 5" xfId="1843"/>
    <cellStyle name="好 6" xfId="1844"/>
    <cellStyle name="好 7" xfId="1845"/>
    <cellStyle name="好 8" xfId="1846"/>
    <cellStyle name="好 9" xfId="1847"/>
    <cellStyle name="好_2014年专项资金第五批明细项目预算汇总表 (2)" xfId="1848"/>
    <cellStyle name="好_2014年专项资金第五批明细项目预算汇总表 (2) 2" xfId="1849"/>
    <cellStyle name="好_2014年专项资金第五批明细项目预算汇总表 (2) 3" xfId="1850"/>
    <cellStyle name="好_2015年专项资金明细项目预算申报比较表(分专项预算、社保预算)" xfId="1851"/>
    <cellStyle name="好_2015年专项资金明细项目预算申报比较表(分专项预算、社保预算) 2" xfId="1852"/>
    <cellStyle name="好_2015年专项资金明细项目预算申报比较表(分专项预算、社保预算) 3" xfId="1853"/>
    <cellStyle name="好_2017年人代会表（19张表）最终定" xfId="1854"/>
    <cellStyle name="好_第四批 (报批)" xfId="1855"/>
    <cellStyle name="好_第四批 (报批) 2" xfId="1856"/>
    <cellStyle name="好_第四批 (报批) 3" xfId="1857"/>
    <cellStyle name="好_支出明细项目表" xfId="1858"/>
    <cellStyle name="好_智慧无锡资金绩效表2015" xfId="1859"/>
    <cellStyle name="后继超级链接" xfId="1860"/>
    <cellStyle name="汇总 10" xfId="1861"/>
    <cellStyle name="汇总 11" xfId="1862"/>
    <cellStyle name="汇总 12" xfId="1863"/>
    <cellStyle name="汇总 13" xfId="1864"/>
    <cellStyle name="汇总 14" xfId="1865"/>
    <cellStyle name="汇总 15" xfId="1866"/>
    <cellStyle name="汇总 16" xfId="1867"/>
    <cellStyle name="汇总 17" xfId="1868"/>
    <cellStyle name="汇总 18" xfId="1869"/>
    <cellStyle name="汇总 19" xfId="1870"/>
    <cellStyle name="汇总 2" xfId="1871"/>
    <cellStyle name="汇总 2 10" xfId="1872"/>
    <cellStyle name="汇总 2 11" xfId="1873"/>
    <cellStyle name="汇总 2 12" xfId="1874"/>
    <cellStyle name="汇总 2 13" xfId="1875"/>
    <cellStyle name="汇总 2 14" xfId="1876"/>
    <cellStyle name="汇总 2 15" xfId="1877"/>
    <cellStyle name="汇总 2 16" xfId="1878"/>
    <cellStyle name="汇总 2 17" xfId="1879"/>
    <cellStyle name="汇总 2 18" xfId="1880"/>
    <cellStyle name="汇总 2 2" xfId="1881"/>
    <cellStyle name="汇总 2 3" xfId="1882"/>
    <cellStyle name="汇总 2 4" xfId="1883"/>
    <cellStyle name="汇总 2 5" xfId="1884"/>
    <cellStyle name="汇总 2 6" xfId="1885"/>
    <cellStyle name="汇总 2 7" xfId="1886"/>
    <cellStyle name="汇总 2 8" xfId="1887"/>
    <cellStyle name="汇总 2 9" xfId="1888"/>
    <cellStyle name="汇总 2_支出明细项目表" xfId="1889"/>
    <cellStyle name="汇总 20" xfId="1890"/>
    <cellStyle name="汇总 21" xfId="1891"/>
    <cellStyle name="汇总 22" xfId="1892"/>
    <cellStyle name="汇总 23" xfId="1893"/>
    <cellStyle name="汇总 24" xfId="1894"/>
    <cellStyle name="汇总 25" xfId="1895"/>
    <cellStyle name="汇总 3" xfId="1896"/>
    <cellStyle name="汇总 3 10" xfId="1897"/>
    <cellStyle name="汇总 3 11" xfId="1898"/>
    <cellStyle name="汇总 3 12" xfId="1899"/>
    <cellStyle name="汇总 3 13" xfId="1900"/>
    <cellStyle name="汇总 3 14" xfId="1901"/>
    <cellStyle name="汇总 3 15" xfId="1902"/>
    <cellStyle name="汇总 3 16" xfId="1903"/>
    <cellStyle name="汇总 3 17" xfId="1904"/>
    <cellStyle name="汇总 3 18" xfId="1905"/>
    <cellStyle name="汇总 3 2" xfId="1906"/>
    <cellStyle name="汇总 3 3" xfId="1907"/>
    <cellStyle name="汇总 3 4" xfId="1908"/>
    <cellStyle name="汇总 3 5" xfId="1909"/>
    <cellStyle name="汇总 3 6" xfId="1910"/>
    <cellStyle name="汇总 3 7" xfId="1911"/>
    <cellStyle name="汇总 3 8" xfId="1912"/>
    <cellStyle name="汇总 3 9" xfId="1913"/>
    <cellStyle name="汇总 3_支出明细项目表" xfId="1914"/>
    <cellStyle name="汇总 4" xfId="1915"/>
    <cellStyle name="汇总 4 2" xfId="1916"/>
    <cellStyle name="汇总 4 3" xfId="1917"/>
    <cellStyle name="汇总 4 4" xfId="1918"/>
    <cellStyle name="汇总 4 5" xfId="1919"/>
    <cellStyle name="汇总 4 6" xfId="1920"/>
    <cellStyle name="汇总 4_支出明细项目表" xfId="1921"/>
    <cellStyle name="汇总 5" xfId="1922"/>
    <cellStyle name="汇总 6" xfId="1923"/>
    <cellStyle name="汇总 7" xfId="1924"/>
    <cellStyle name="汇总 8" xfId="1925"/>
    <cellStyle name="汇总 9" xfId="1926"/>
    <cellStyle name="计算 10" xfId="1927"/>
    <cellStyle name="计算 11" xfId="1928"/>
    <cellStyle name="计算 12" xfId="1929"/>
    <cellStyle name="计算 13" xfId="1930"/>
    <cellStyle name="计算 14" xfId="1931"/>
    <cellStyle name="计算 15" xfId="1932"/>
    <cellStyle name="计算 16" xfId="1933"/>
    <cellStyle name="计算 17" xfId="1934"/>
    <cellStyle name="计算 18" xfId="1935"/>
    <cellStyle name="计算 19" xfId="1936"/>
    <cellStyle name="计算 2" xfId="1937"/>
    <cellStyle name="计算 2 10" xfId="1938"/>
    <cellStyle name="计算 2 11" xfId="1939"/>
    <cellStyle name="计算 2 12" xfId="1940"/>
    <cellStyle name="计算 2 13" xfId="1941"/>
    <cellStyle name="计算 2 14" xfId="1942"/>
    <cellStyle name="计算 2 15" xfId="1943"/>
    <cellStyle name="计算 2 16" xfId="1944"/>
    <cellStyle name="计算 2 17" xfId="1945"/>
    <cellStyle name="计算 2 18" xfId="1946"/>
    <cellStyle name="计算 2 2" xfId="1947"/>
    <cellStyle name="计算 2 3" xfId="1948"/>
    <cellStyle name="计算 2 4" xfId="1949"/>
    <cellStyle name="计算 2 5" xfId="1950"/>
    <cellStyle name="计算 2 6" xfId="1951"/>
    <cellStyle name="计算 2 7" xfId="1952"/>
    <cellStyle name="计算 2 8" xfId="1953"/>
    <cellStyle name="计算 2 9" xfId="1954"/>
    <cellStyle name="计算 2_支出明细项目表" xfId="1955"/>
    <cellStyle name="计算 20" xfId="1956"/>
    <cellStyle name="计算 21" xfId="1957"/>
    <cellStyle name="计算 22" xfId="1958"/>
    <cellStyle name="计算 23" xfId="1959"/>
    <cellStyle name="计算 24" xfId="1960"/>
    <cellStyle name="计算 25" xfId="1961"/>
    <cellStyle name="计算 3" xfId="1962"/>
    <cellStyle name="计算 3 10" xfId="1963"/>
    <cellStyle name="计算 3 11" xfId="1964"/>
    <cellStyle name="计算 3 12" xfId="1965"/>
    <cellStyle name="计算 3 13" xfId="1966"/>
    <cellStyle name="计算 3 14" xfId="1967"/>
    <cellStyle name="计算 3 15" xfId="1968"/>
    <cellStyle name="计算 3 16" xfId="1969"/>
    <cellStyle name="计算 3 17" xfId="1970"/>
    <cellStyle name="计算 3 18" xfId="1971"/>
    <cellStyle name="计算 3 2" xfId="1972"/>
    <cellStyle name="计算 3 3" xfId="1973"/>
    <cellStyle name="计算 3 4" xfId="1974"/>
    <cellStyle name="计算 3 5" xfId="1975"/>
    <cellStyle name="计算 3 6" xfId="1976"/>
    <cellStyle name="计算 3 7" xfId="1977"/>
    <cellStyle name="计算 3 8" xfId="1978"/>
    <cellStyle name="计算 3 9" xfId="1979"/>
    <cellStyle name="计算 3_支出明细项目表" xfId="1980"/>
    <cellStyle name="计算 4" xfId="1981"/>
    <cellStyle name="计算 4 2" xfId="1982"/>
    <cellStyle name="计算 4 3" xfId="1983"/>
    <cellStyle name="计算 4 4" xfId="1984"/>
    <cellStyle name="计算 4 5" xfId="1985"/>
    <cellStyle name="计算 4 6" xfId="1986"/>
    <cellStyle name="计算 4_支出明细项目表" xfId="1987"/>
    <cellStyle name="计算 5" xfId="1988"/>
    <cellStyle name="计算 6" xfId="1989"/>
    <cellStyle name="计算 7" xfId="1990"/>
    <cellStyle name="计算 8" xfId="1991"/>
    <cellStyle name="计算 9" xfId="1992"/>
    <cellStyle name="检查单元格 10" xfId="1993"/>
    <cellStyle name="检查单元格 11" xfId="1994"/>
    <cellStyle name="检查单元格 12" xfId="1995"/>
    <cellStyle name="检查单元格 13" xfId="1996"/>
    <cellStyle name="检查单元格 14" xfId="1997"/>
    <cellStyle name="检查单元格 15" xfId="1998"/>
    <cellStyle name="检查单元格 16" xfId="1999"/>
    <cellStyle name="检查单元格 17" xfId="2000"/>
    <cellStyle name="检查单元格 18" xfId="2001"/>
    <cellStyle name="检查单元格 19" xfId="2002"/>
    <cellStyle name="检查单元格 2" xfId="2003"/>
    <cellStyle name="检查单元格 2 10" xfId="2004"/>
    <cellStyle name="检查单元格 2 11" xfId="2005"/>
    <cellStyle name="检查单元格 2 12" xfId="2006"/>
    <cellStyle name="检查单元格 2 13" xfId="2007"/>
    <cellStyle name="检查单元格 2 14" xfId="2008"/>
    <cellStyle name="检查单元格 2 15" xfId="2009"/>
    <cellStyle name="检查单元格 2 16" xfId="2010"/>
    <cellStyle name="检查单元格 2 17" xfId="2011"/>
    <cellStyle name="检查单元格 2 18" xfId="2012"/>
    <cellStyle name="检查单元格 2 2" xfId="2013"/>
    <cellStyle name="检查单元格 2 3" xfId="2014"/>
    <cellStyle name="检查单元格 2 4" xfId="2015"/>
    <cellStyle name="检查单元格 2 5" xfId="2016"/>
    <cellStyle name="检查单元格 2 6" xfId="2017"/>
    <cellStyle name="检查单元格 2 7" xfId="2018"/>
    <cellStyle name="检查单元格 2 8" xfId="2019"/>
    <cellStyle name="检查单元格 2 9" xfId="2020"/>
    <cellStyle name="检查单元格 2_支出明细项目表" xfId="2021"/>
    <cellStyle name="检查单元格 20" xfId="2022"/>
    <cellStyle name="检查单元格 21" xfId="2023"/>
    <cellStyle name="检查单元格 22" xfId="2024"/>
    <cellStyle name="检查单元格 23" xfId="2025"/>
    <cellStyle name="检查单元格 24" xfId="2026"/>
    <cellStyle name="检查单元格 25" xfId="2027"/>
    <cellStyle name="检查单元格 3" xfId="2028"/>
    <cellStyle name="检查单元格 3 10" xfId="2029"/>
    <cellStyle name="检查单元格 3 11" xfId="2030"/>
    <cellStyle name="检查单元格 3 12" xfId="2031"/>
    <cellStyle name="检查单元格 3 13" xfId="2032"/>
    <cellStyle name="检查单元格 3 14" xfId="2033"/>
    <cellStyle name="检查单元格 3 15" xfId="2034"/>
    <cellStyle name="检查单元格 3 16" xfId="2035"/>
    <cellStyle name="检查单元格 3 17" xfId="2036"/>
    <cellStyle name="检查单元格 3 18" xfId="2037"/>
    <cellStyle name="检查单元格 3 2" xfId="2038"/>
    <cellStyle name="检查单元格 3 3" xfId="2039"/>
    <cellStyle name="检查单元格 3 4" xfId="2040"/>
    <cellStyle name="检查单元格 3 5" xfId="2041"/>
    <cellStyle name="检查单元格 3 6" xfId="2042"/>
    <cellStyle name="检查单元格 3 7" xfId="2043"/>
    <cellStyle name="检查单元格 3 8" xfId="2044"/>
    <cellStyle name="检查单元格 3 9" xfId="2045"/>
    <cellStyle name="检查单元格 3_支出明细项目表" xfId="2046"/>
    <cellStyle name="检查单元格 4" xfId="2047"/>
    <cellStyle name="检查单元格 4 2" xfId="2048"/>
    <cellStyle name="检查单元格 4 3" xfId="2049"/>
    <cellStyle name="检查单元格 4 4" xfId="2050"/>
    <cellStyle name="检查单元格 4 5" xfId="2051"/>
    <cellStyle name="检查单元格 4 6" xfId="2052"/>
    <cellStyle name="检查单元格 4_支出明细项目表" xfId="2053"/>
    <cellStyle name="检查单元格 5" xfId="2054"/>
    <cellStyle name="检查单元格 6" xfId="2055"/>
    <cellStyle name="检查单元格 7" xfId="2056"/>
    <cellStyle name="检查单元格 8" xfId="2057"/>
    <cellStyle name="检查单元格 9" xfId="2058"/>
    <cellStyle name="解释性文本 10" xfId="2059"/>
    <cellStyle name="解释性文本 11" xfId="2060"/>
    <cellStyle name="解释性文本 12" xfId="2061"/>
    <cellStyle name="解释性文本 13" xfId="2062"/>
    <cellStyle name="解释性文本 14" xfId="2063"/>
    <cellStyle name="解释性文本 15" xfId="2064"/>
    <cellStyle name="解释性文本 16" xfId="2065"/>
    <cellStyle name="解释性文本 17" xfId="2066"/>
    <cellStyle name="解释性文本 18" xfId="2067"/>
    <cellStyle name="解释性文本 19" xfId="2068"/>
    <cellStyle name="解释性文本 2" xfId="2069"/>
    <cellStyle name="解释性文本 2 10" xfId="2070"/>
    <cellStyle name="解释性文本 2 11" xfId="2071"/>
    <cellStyle name="解释性文本 2 12" xfId="2072"/>
    <cellStyle name="解释性文本 2 13" xfId="2073"/>
    <cellStyle name="解释性文本 2 14" xfId="2074"/>
    <cellStyle name="解释性文本 2 15" xfId="2075"/>
    <cellStyle name="解释性文本 2 16" xfId="2076"/>
    <cellStyle name="解释性文本 2 17" xfId="2077"/>
    <cellStyle name="解释性文本 2 18" xfId="2078"/>
    <cellStyle name="解释性文本 2 2" xfId="2079"/>
    <cellStyle name="解释性文本 2 3" xfId="2080"/>
    <cellStyle name="解释性文本 2 4" xfId="2081"/>
    <cellStyle name="解释性文本 2 5" xfId="2082"/>
    <cellStyle name="解释性文本 2 6" xfId="2083"/>
    <cellStyle name="解释性文本 2 7" xfId="2084"/>
    <cellStyle name="解释性文本 2 8" xfId="2085"/>
    <cellStyle name="解释性文本 2 9" xfId="2086"/>
    <cellStyle name="解释性文本 20" xfId="2087"/>
    <cellStyle name="解释性文本 21" xfId="2088"/>
    <cellStyle name="解释性文本 22" xfId="2089"/>
    <cellStyle name="解释性文本 23" xfId="2090"/>
    <cellStyle name="解释性文本 24" xfId="2091"/>
    <cellStyle name="解释性文本 25" xfId="2092"/>
    <cellStyle name="解释性文本 3" xfId="2093"/>
    <cellStyle name="解释性文本 3 10" xfId="2094"/>
    <cellStyle name="解释性文本 3 11" xfId="2095"/>
    <cellStyle name="解释性文本 3 12" xfId="2096"/>
    <cellStyle name="解释性文本 3 13" xfId="2097"/>
    <cellStyle name="解释性文本 3 14" xfId="2098"/>
    <cellStyle name="解释性文本 3 15" xfId="2099"/>
    <cellStyle name="解释性文本 3 16" xfId="2100"/>
    <cellStyle name="解释性文本 3 17" xfId="2101"/>
    <cellStyle name="解释性文本 3 18" xfId="2102"/>
    <cellStyle name="解释性文本 3 2" xfId="2103"/>
    <cellStyle name="解释性文本 3 3" xfId="2104"/>
    <cellStyle name="解释性文本 3 4" xfId="2105"/>
    <cellStyle name="解释性文本 3 5" xfId="2106"/>
    <cellStyle name="解释性文本 3 6" xfId="2107"/>
    <cellStyle name="解释性文本 3 7" xfId="2108"/>
    <cellStyle name="解释性文本 3 8" xfId="2109"/>
    <cellStyle name="解释性文本 3 9" xfId="2110"/>
    <cellStyle name="解释性文本 4" xfId="2111"/>
    <cellStyle name="解释性文本 4 2" xfId="2112"/>
    <cellStyle name="解释性文本 4 3" xfId="2113"/>
    <cellStyle name="解释性文本 4 4" xfId="2114"/>
    <cellStyle name="解释性文本 4 5" xfId="2115"/>
    <cellStyle name="解释性文本 4 6" xfId="2116"/>
    <cellStyle name="解释性文本 5" xfId="2117"/>
    <cellStyle name="解释性文本 6" xfId="2118"/>
    <cellStyle name="解释性文本 7" xfId="2119"/>
    <cellStyle name="解释性文本 8" xfId="2120"/>
    <cellStyle name="解释性文本 9" xfId="2121"/>
    <cellStyle name="警告文本 10" xfId="2122"/>
    <cellStyle name="警告文本 11" xfId="2123"/>
    <cellStyle name="警告文本 12" xfId="2124"/>
    <cellStyle name="警告文本 13" xfId="2125"/>
    <cellStyle name="警告文本 14" xfId="2126"/>
    <cellStyle name="警告文本 15" xfId="2127"/>
    <cellStyle name="警告文本 16" xfId="2128"/>
    <cellStyle name="警告文本 17" xfId="2129"/>
    <cellStyle name="警告文本 18" xfId="2130"/>
    <cellStyle name="警告文本 19" xfId="2131"/>
    <cellStyle name="警告文本 2" xfId="2132"/>
    <cellStyle name="警告文本 2 10" xfId="2133"/>
    <cellStyle name="警告文本 2 11" xfId="2134"/>
    <cellStyle name="警告文本 2 12" xfId="2135"/>
    <cellStyle name="警告文本 2 13" xfId="2136"/>
    <cellStyle name="警告文本 2 14" xfId="2137"/>
    <cellStyle name="警告文本 2 15" xfId="2138"/>
    <cellStyle name="警告文本 2 16" xfId="2139"/>
    <cellStyle name="警告文本 2 17" xfId="2140"/>
    <cellStyle name="警告文本 2 18" xfId="2141"/>
    <cellStyle name="警告文本 2 2" xfId="2142"/>
    <cellStyle name="警告文本 2 3" xfId="2143"/>
    <cellStyle name="警告文本 2 4" xfId="2144"/>
    <cellStyle name="警告文本 2 5" xfId="2145"/>
    <cellStyle name="警告文本 2 6" xfId="2146"/>
    <cellStyle name="警告文本 2 7" xfId="2147"/>
    <cellStyle name="警告文本 2 8" xfId="2148"/>
    <cellStyle name="警告文本 2 9" xfId="2149"/>
    <cellStyle name="警告文本 20" xfId="2150"/>
    <cellStyle name="警告文本 21" xfId="2151"/>
    <cellStyle name="警告文本 22" xfId="2152"/>
    <cellStyle name="警告文本 23" xfId="2153"/>
    <cellStyle name="警告文本 24" xfId="2154"/>
    <cellStyle name="警告文本 25" xfId="2155"/>
    <cellStyle name="警告文本 3" xfId="2156"/>
    <cellStyle name="警告文本 3 10" xfId="2157"/>
    <cellStyle name="警告文本 3 11" xfId="2158"/>
    <cellStyle name="警告文本 3 12" xfId="2159"/>
    <cellStyle name="警告文本 3 13" xfId="2160"/>
    <cellStyle name="警告文本 3 14" xfId="2161"/>
    <cellStyle name="警告文本 3 15" xfId="2162"/>
    <cellStyle name="警告文本 3 16" xfId="2163"/>
    <cellStyle name="警告文本 3 17" xfId="2164"/>
    <cellStyle name="警告文本 3 18" xfId="2165"/>
    <cellStyle name="警告文本 3 2" xfId="2166"/>
    <cellStyle name="警告文本 3 3" xfId="2167"/>
    <cellStyle name="警告文本 3 4" xfId="2168"/>
    <cellStyle name="警告文本 3 5" xfId="2169"/>
    <cellStyle name="警告文本 3 6" xfId="2170"/>
    <cellStyle name="警告文本 3 7" xfId="2171"/>
    <cellStyle name="警告文本 3 8" xfId="2172"/>
    <cellStyle name="警告文本 3 9" xfId="2173"/>
    <cellStyle name="警告文本 4" xfId="2174"/>
    <cellStyle name="警告文本 4 2" xfId="2175"/>
    <cellStyle name="警告文本 4 3" xfId="2176"/>
    <cellStyle name="警告文本 4 4" xfId="2177"/>
    <cellStyle name="警告文本 4 5" xfId="2178"/>
    <cellStyle name="警告文本 4 6" xfId="2179"/>
    <cellStyle name="警告文本 5" xfId="2180"/>
    <cellStyle name="警告文本 6" xfId="2181"/>
    <cellStyle name="警告文本 7" xfId="2182"/>
    <cellStyle name="警告文本 8" xfId="2183"/>
    <cellStyle name="警告文本 9" xfId="2184"/>
    <cellStyle name="链接单元格 2" xfId="2185"/>
    <cellStyle name="链接单元格 2 2" xfId="2186"/>
    <cellStyle name="链接单元格 2 3" xfId="2187"/>
    <cellStyle name="链接单元格 2 4" xfId="2188"/>
    <cellStyle name="链接单元格 2 5" xfId="2189"/>
    <cellStyle name="链接单元格 2 6" xfId="2190"/>
    <cellStyle name="链接单元格 2_支出明细项目表" xfId="2191"/>
    <cellStyle name="链接单元格 3" xfId="2192"/>
    <cellStyle name="链接单元格 3 2" xfId="2193"/>
    <cellStyle name="链接单元格 3 3" xfId="2194"/>
    <cellStyle name="链接单元格 3 4" xfId="2195"/>
    <cellStyle name="链接单元格 3 5" xfId="2196"/>
    <cellStyle name="链接单元格 3 6" xfId="2197"/>
    <cellStyle name="链接单元格 3_支出明细项目表" xfId="2198"/>
    <cellStyle name="链接单元格 4" xfId="2199"/>
    <cellStyle name="链接单元格 4 2" xfId="2200"/>
    <cellStyle name="链接单元格 4 3" xfId="2201"/>
    <cellStyle name="链接单元格 4 4" xfId="2202"/>
    <cellStyle name="链接单元格 4 5" xfId="2203"/>
    <cellStyle name="链接单元格 4 6" xfId="2204"/>
    <cellStyle name="链接单元格 4_支出明细项目表" xfId="2205"/>
    <cellStyle name="콤마 [0]_BOILER-CO1" xfId="2206"/>
    <cellStyle name="콤마_BOILER-CO1" xfId="2207"/>
    <cellStyle name="통화 [0]_BOILER-CO1" xfId="2208"/>
    <cellStyle name="통화_BOILER-CO1" xfId="2209"/>
    <cellStyle name="표준_0N-HANDLING " xfId="2210"/>
    <cellStyle name="霓付 [0]_97MBO" xfId="2211"/>
    <cellStyle name="霓付_97MBO" xfId="2212"/>
    <cellStyle name="烹拳 [0]_97MBO" xfId="2213"/>
    <cellStyle name="烹拳_97MBO" xfId="2214"/>
    <cellStyle name="普通_ 白土" xfId="2215"/>
    <cellStyle name="千分位[0]_ 白土" xfId="2216"/>
    <cellStyle name="千分位_ 白土" xfId="2217"/>
    <cellStyle name="千位[0]_1" xfId="2218"/>
    <cellStyle name="千位_1" xfId="2219"/>
    <cellStyle name="千位分隔 2" xfId="2220"/>
    <cellStyle name="千位分隔 2 10" xfId="2221"/>
    <cellStyle name="千位分隔 2 11" xfId="2222"/>
    <cellStyle name="千位分隔 2 12" xfId="2223"/>
    <cellStyle name="千位分隔 2 13" xfId="2224"/>
    <cellStyle name="千位分隔 2 14" xfId="2225"/>
    <cellStyle name="千位分隔 2 15" xfId="2226"/>
    <cellStyle name="千位分隔 2 16" xfId="2227"/>
    <cellStyle name="千位分隔 2 17" xfId="2228"/>
    <cellStyle name="千位分隔 2 18" xfId="2229"/>
    <cellStyle name="千位分隔 2 19" xfId="2230"/>
    <cellStyle name="千位分隔 2 2" xfId="2231"/>
    <cellStyle name="千位分隔 2 20" xfId="2232"/>
    <cellStyle name="千位分隔 2 3" xfId="2233"/>
    <cellStyle name="千位分隔 2 4" xfId="2234"/>
    <cellStyle name="千位分隔 2 5" xfId="2235"/>
    <cellStyle name="千位分隔 2 6" xfId="2236"/>
    <cellStyle name="千位分隔 2 7" xfId="2237"/>
    <cellStyle name="千位分隔 2 8" xfId="2238"/>
    <cellStyle name="千位分隔 2 9" xfId="2239"/>
    <cellStyle name="千位分隔 3" xfId="2240"/>
    <cellStyle name="千位分隔 4" xfId="2241"/>
    <cellStyle name="千位分隔 5" xfId="2242"/>
    <cellStyle name="千位分隔 6" xfId="2243"/>
    <cellStyle name="千位分隔 7" xfId="2244"/>
    <cellStyle name="千位分隔 8" xfId="2245"/>
    <cellStyle name="钎霖_laroux" xfId="2246"/>
    <cellStyle name="强调文字颜色 1 10" xfId="2247"/>
    <cellStyle name="强调文字颜色 1 11" xfId="2248"/>
    <cellStyle name="强调文字颜色 1 12" xfId="2249"/>
    <cellStyle name="强调文字颜色 1 13" xfId="2250"/>
    <cellStyle name="强调文字颜色 1 14" xfId="2251"/>
    <cellStyle name="强调文字颜色 1 15" xfId="2252"/>
    <cellStyle name="强调文字颜色 1 16" xfId="2253"/>
    <cellStyle name="强调文字颜色 1 17" xfId="2254"/>
    <cellStyle name="强调文字颜色 1 18" xfId="2255"/>
    <cellStyle name="强调文字颜色 1 19" xfId="2256"/>
    <cellStyle name="强调文字颜色 1 2" xfId="2257"/>
    <cellStyle name="强调文字颜色 1 2 10" xfId="2258"/>
    <cellStyle name="强调文字颜色 1 2 11" xfId="2259"/>
    <cellStyle name="强调文字颜色 1 2 12" xfId="2260"/>
    <cellStyle name="强调文字颜色 1 2 13" xfId="2261"/>
    <cellStyle name="强调文字颜色 1 2 14" xfId="2262"/>
    <cellStyle name="强调文字颜色 1 2 15" xfId="2263"/>
    <cellStyle name="强调文字颜色 1 2 16" xfId="2264"/>
    <cellStyle name="强调文字颜色 1 2 17" xfId="2265"/>
    <cellStyle name="强调文字颜色 1 2 18" xfId="2266"/>
    <cellStyle name="强调文字颜色 1 2 2" xfId="2267"/>
    <cellStyle name="强调文字颜色 1 2 3" xfId="2268"/>
    <cellStyle name="强调文字颜色 1 2 4" xfId="2269"/>
    <cellStyle name="强调文字颜色 1 2 5" xfId="2270"/>
    <cellStyle name="强调文字颜色 1 2 6" xfId="2271"/>
    <cellStyle name="强调文字颜色 1 2 7" xfId="2272"/>
    <cellStyle name="强调文字颜色 1 2 8" xfId="2273"/>
    <cellStyle name="强调文字颜色 1 2 9" xfId="2274"/>
    <cellStyle name="强调文字颜色 1 20" xfId="2275"/>
    <cellStyle name="强调文字颜色 1 21" xfId="2276"/>
    <cellStyle name="强调文字颜色 1 22" xfId="2277"/>
    <cellStyle name="强调文字颜色 1 23" xfId="2278"/>
    <cellStyle name="强调文字颜色 1 24" xfId="2279"/>
    <cellStyle name="强调文字颜色 1 25" xfId="2280"/>
    <cellStyle name="强调文字颜色 1 3" xfId="2281"/>
    <cellStyle name="强调文字颜色 1 3 10" xfId="2282"/>
    <cellStyle name="强调文字颜色 1 3 11" xfId="2283"/>
    <cellStyle name="强调文字颜色 1 3 12" xfId="2284"/>
    <cellStyle name="强调文字颜色 1 3 13" xfId="2285"/>
    <cellStyle name="强调文字颜色 1 3 14" xfId="2286"/>
    <cellStyle name="强调文字颜色 1 3 15" xfId="2287"/>
    <cellStyle name="强调文字颜色 1 3 16" xfId="2288"/>
    <cellStyle name="强调文字颜色 1 3 17" xfId="2289"/>
    <cellStyle name="强调文字颜色 1 3 18" xfId="2290"/>
    <cellStyle name="强调文字颜色 1 3 2" xfId="2291"/>
    <cellStyle name="强调文字颜色 1 3 3" xfId="2292"/>
    <cellStyle name="强调文字颜色 1 3 4" xfId="2293"/>
    <cellStyle name="强调文字颜色 1 3 5" xfId="2294"/>
    <cellStyle name="强调文字颜色 1 4" xfId="2295"/>
    <cellStyle name="强调文字颜色 2 2" xfId="2296"/>
    <cellStyle name="强调文字颜色 2 3" xfId="2297"/>
    <cellStyle name="强调文字颜色 2 4" xfId="2298"/>
    <cellStyle name="强调文字颜色 3 2" xfId="2299"/>
    <cellStyle name="强调文字颜色 3 3" xfId="2300"/>
    <cellStyle name="强调文字颜色 3 4" xfId="2301"/>
    <cellStyle name="强调文字颜色 4 2" xfId="2302"/>
    <cellStyle name="强调文字颜色 4 3" xfId="2303"/>
    <cellStyle name="强调文字颜色 4 4" xfId="2304"/>
    <cellStyle name="强调文字颜色 5 2" xfId="2305"/>
    <cellStyle name="强调文字颜色 5 3" xfId="2306"/>
    <cellStyle name="强调文字颜色 5 4" xfId="2307"/>
    <cellStyle name="强调文字颜色 6 2" xfId="2308"/>
    <cellStyle name="强调文字颜色 6 3" xfId="2309"/>
    <cellStyle name="强调文字颜色 6 4" xfId="2310"/>
    <cellStyle name="适中 2" xfId="2311"/>
    <cellStyle name="适中 3" xfId="2312"/>
    <cellStyle name="适中 4" xfId="2313"/>
    <cellStyle name="输出 2" xfId="2314"/>
    <cellStyle name="输出 3" xfId="2315"/>
    <cellStyle name="输出 4" xfId="2316"/>
    <cellStyle name="输入 2" xfId="2317"/>
    <cellStyle name="输入 3" xfId="2318"/>
    <cellStyle name="输入 4" xfId="2319"/>
    <cellStyle name="未定义" xfId="2320"/>
    <cellStyle name="样式 1" xfId="2321"/>
    <cellStyle name="注释 2" xfId="2322"/>
    <cellStyle name="注释 3" xfId="2323"/>
    <cellStyle name="注释 4" xfId="2324"/>
    <cellStyle name="㼿" xfId="2325"/>
    <cellStyle name="㼿_二、2.2018市本级政府专项资金清单" xfId="2326"/>
    <cellStyle name="㼿㼿" xfId="2327"/>
    <cellStyle name="㼿㼿?" xfId="2328"/>
    <cellStyle name="㼿㼿㼿㼿" xfId="2329"/>
    <cellStyle name="㼿㼿㼿㼿㼿㼿㼿" xfId="23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2788;&#23460;&#24037;&#20316;\&#39044;&#31639;&#35835;&#26412;\2018&#24180;&#39044;&#31639;&#35835;&#26412;\Documents%20and%20Settings\Administrator\Local%20Settings\Temporary%20Internet%20Files\Content.IE5\MEDKIDMT\development\zhc\999.&#20132;&#25509;&#36164;&#26009;\&#38750;&#31246;&#25910;&#20837;&#25253;&#34920;\2013&#24180;&#38750;&#31246;&#25910;&#20837;&#25253;&#34920;\2013&#24180;6&#26376;\2013&#24180;6&#26376;&#38750;&#31246;&#25910;&#20837;&#25253;&#34920;(&#20840;&#21475;&#244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2788;&#23460;&#24037;&#20316;\&#39044;&#31639;&#35835;&#26412;\2018&#24180;&#39044;&#31639;&#35835;&#26412;\Documents%20and%20Settings\Administrator\Local%20Settings\Temporary%20Internet%20Files\Content.IE5\MEDKIDMT\development\zhc\999.&#20132;&#25509;&#36164;&#26009;\&#25910;&#20837;&#35745;&#21010;\2015&#24180;&#25910;&#20837;&#35745;&#21010;\&#65288;&#23450;&#21457;&#39044;&#31639;&#65289;2015&#24180;&#37096;&#38376;&#21333;&#20301;&#38750;&#31246;&#25910;&#20837;&#35745;&#21010;&#25968;(&#22788;&#23460;&#27719;&#24635;&#21152;&#24037;&#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目录"/>
      <sheetName val="dwdm"/>
      <sheetName val="上年"/>
      <sheetName val="类别"/>
      <sheetName val="封面"/>
      <sheetName val="政府专项"/>
      <sheetName val="政府专项（十三）表2"/>
      <sheetName val="A类"/>
      <sheetName val="B类"/>
      <sheetName val="全额单位"/>
      <sheetName val="差额单位"/>
      <sheetName val="自收自支"/>
      <sheetName val="汇总（资金性质）"/>
      <sheetName val="执行情况汇总表(表1-1)"/>
      <sheetName val="执行情况（口子）"/>
      <sheetName val="执行情况汇总表(表1-2)"/>
      <sheetName val="分口子明细 (文行)"/>
      <sheetName val="分口子明细 (社保)"/>
      <sheetName val="分口子明细 (农业)"/>
      <sheetName val="分口子明细 (经建)"/>
      <sheetName val="分口子明细 (金融)"/>
      <sheetName val="分口子明细 (工贸)"/>
      <sheetName val="分口子明细 (资源) "/>
      <sheetName val="分口子明细 (综合)"/>
      <sheetName val="B类-非税"/>
      <sheetName val="全额单位-非税"/>
      <sheetName val="差额单位-非税"/>
      <sheetName val="自收自支-非税"/>
      <sheetName val="汇总（资金性质）-非税"/>
      <sheetName val="执行情况汇总表(表1-1)-非税"/>
      <sheetName val="执行情况（口子）-非税"/>
      <sheetName val="执行情况汇总表(表1-2)-非税"/>
      <sheetName val="分口子明细 (文行)-非税"/>
      <sheetName val="分口子明细 (社保)-非税"/>
      <sheetName val="分口子明细 (农业)-非税"/>
      <sheetName val="分口子明细 (经建)-非税"/>
      <sheetName val="分口子明细 (金融)-非税"/>
      <sheetName val="分口子明细 (工贸)-非税"/>
      <sheetName val="分口子明细 (资源)-非税"/>
      <sheetName val="分口子明细 (综合)-非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wdm"/>
      <sheetName val="sfmx"/>
      <sheetName val="2015年行政事业单位预算外计划"/>
      <sheetName val="2015自收自支计划"/>
    </sheetNames>
    <sheetDataSet>
      <sheetData sheetId="0">
        <row r="3">
          <cell r="A3" t="str">
            <v>单位代码</v>
          </cell>
          <cell r="B3" t="str">
            <v>单位名称</v>
          </cell>
          <cell r="C3" t="str">
            <v>单位性质</v>
          </cell>
          <cell r="D3" t="str">
            <v>财政供给政策</v>
          </cell>
          <cell r="E3" t="str">
            <v>主功能科目代码</v>
          </cell>
        </row>
        <row r="4">
          <cell r="A4" t="str">
            <v>001</v>
          </cell>
          <cell r="B4" t="str">
            <v>行政政法（教科文）处</v>
          </cell>
        </row>
        <row r="5">
          <cell r="A5" t="str">
            <v xml:space="preserve">  101001</v>
          </cell>
          <cell r="B5" t="str">
            <v xml:space="preserve">  无锡市文化广电新闻出版局机关</v>
          </cell>
          <cell r="C5" t="str">
            <v>行政单位</v>
          </cell>
          <cell r="D5" t="str">
            <v>全额拨款</v>
          </cell>
          <cell r="E5" t="str">
            <v>2070101</v>
          </cell>
        </row>
        <row r="6">
          <cell r="A6" t="str">
            <v xml:space="preserve">  101006</v>
          </cell>
          <cell r="B6" t="str">
            <v xml:space="preserve">  无锡市文化艺术研究保护所</v>
          </cell>
          <cell r="C6" t="str">
            <v>事业单位</v>
          </cell>
          <cell r="D6" t="str">
            <v>全额拨款</v>
          </cell>
          <cell r="E6" t="str">
            <v>2070111</v>
          </cell>
        </row>
        <row r="7">
          <cell r="A7" t="str">
            <v xml:space="preserve">  101007</v>
          </cell>
          <cell r="B7" t="str">
            <v xml:space="preserve">  无锡市文化行政综合执法支队</v>
          </cell>
          <cell r="C7" t="str">
            <v>参照单位</v>
          </cell>
          <cell r="D7" t="str">
            <v>全额拨款</v>
          </cell>
          <cell r="E7" t="str">
            <v>2070101</v>
          </cell>
        </row>
        <row r="8">
          <cell r="A8" t="str">
            <v xml:space="preserve">  101009</v>
          </cell>
          <cell r="B8" t="str">
            <v xml:space="preserve">  无锡市文物管理委员会办公室</v>
          </cell>
          <cell r="C8" t="str">
            <v>参照单位</v>
          </cell>
          <cell r="D8" t="str">
            <v>全额拨款</v>
          </cell>
          <cell r="E8" t="str">
            <v>2070201</v>
          </cell>
        </row>
        <row r="9">
          <cell r="A9" t="str">
            <v xml:space="preserve">  101010</v>
          </cell>
          <cell r="B9" t="str">
            <v xml:space="preserve">  无锡市文化遗产保护和考古研究所</v>
          </cell>
          <cell r="C9" t="str">
            <v>事业单位</v>
          </cell>
          <cell r="D9" t="str">
            <v>全额拨款</v>
          </cell>
          <cell r="E9" t="str">
            <v>2070199</v>
          </cell>
        </row>
        <row r="10">
          <cell r="A10" t="str">
            <v xml:space="preserve">  102001</v>
          </cell>
          <cell r="B10" t="str">
            <v xml:space="preserve">  无锡市体育局机关</v>
          </cell>
          <cell r="C10" t="str">
            <v>行政单位</v>
          </cell>
          <cell r="D10" t="str">
            <v>全额拨款</v>
          </cell>
          <cell r="E10" t="str">
            <v>2070301</v>
          </cell>
        </row>
        <row r="11">
          <cell r="A11" t="str">
            <v xml:space="preserve">  102009</v>
          </cell>
          <cell r="B11" t="str">
            <v xml:space="preserve">  无锡市体育市场稽查队</v>
          </cell>
          <cell r="C11" t="str">
            <v>参照单位</v>
          </cell>
          <cell r="D11" t="str">
            <v>全额拨款</v>
          </cell>
          <cell r="E11" t="str">
            <v>2070301</v>
          </cell>
        </row>
        <row r="12">
          <cell r="A12" t="str">
            <v xml:space="preserve">  102010</v>
          </cell>
          <cell r="B12" t="str">
            <v xml:space="preserve">  无锡市体育竞赛管理中心</v>
          </cell>
          <cell r="C12" t="str">
            <v>事业单位</v>
          </cell>
          <cell r="D12" t="str">
            <v>全额拨款</v>
          </cell>
          <cell r="E12" t="str">
            <v>2070305</v>
          </cell>
        </row>
        <row r="13">
          <cell r="A13" t="str">
            <v xml:space="preserve">  102011</v>
          </cell>
          <cell r="B13" t="str">
            <v xml:space="preserve">  无锡市健身气功管理办公室</v>
          </cell>
          <cell r="C13" t="str">
            <v>事业单位</v>
          </cell>
          <cell r="D13" t="str">
            <v>全额拨款</v>
          </cell>
          <cell r="E13" t="str">
            <v>2070399</v>
          </cell>
        </row>
        <row r="14">
          <cell r="A14" t="str">
            <v xml:space="preserve">  103001</v>
          </cell>
          <cell r="B14" t="str">
            <v xml:space="preserve">  无锡市教育局机关</v>
          </cell>
          <cell r="C14" t="str">
            <v>行政单位</v>
          </cell>
          <cell r="D14" t="str">
            <v>全额拨款</v>
          </cell>
          <cell r="E14" t="str">
            <v>2050101</v>
          </cell>
        </row>
        <row r="15">
          <cell r="A15" t="str">
            <v xml:space="preserve">  103002</v>
          </cell>
          <cell r="B15" t="str">
            <v xml:space="preserve">  无锡市教育研究中心</v>
          </cell>
          <cell r="C15" t="str">
            <v>事业单位</v>
          </cell>
          <cell r="D15" t="str">
            <v>全额拨款</v>
          </cell>
          <cell r="E15" t="str">
            <v>2050199</v>
          </cell>
        </row>
        <row r="16">
          <cell r="A16" t="str">
            <v xml:space="preserve">  103003</v>
          </cell>
          <cell r="B16" t="str">
            <v xml:space="preserve">  无锡市电化教育馆</v>
          </cell>
          <cell r="C16" t="str">
            <v>事业单位</v>
          </cell>
          <cell r="D16" t="str">
            <v>全额拨款</v>
          </cell>
          <cell r="E16" t="str">
            <v>2050199</v>
          </cell>
        </row>
        <row r="17">
          <cell r="A17" t="str">
            <v xml:space="preserve">  103004</v>
          </cell>
          <cell r="B17" t="str">
            <v xml:space="preserve">  无锡市少年宫</v>
          </cell>
          <cell r="C17" t="str">
            <v>事业单位</v>
          </cell>
          <cell r="D17" t="str">
            <v>全额拨款</v>
          </cell>
          <cell r="E17" t="str">
            <v>2050199</v>
          </cell>
        </row>
        <row r="18">
          <cell r="A18" t="str">
            <v xml:space="preserve">  103005</v>
          </cell>
          <cell r="B18" t="str">
            <v xml:space="preserve">  无锡市高等学校招生委员会办公室</v>
          </cell>
          <cell r="C18" t="str">
            <v>事业单位</v>
          </cell>
          <cell r="D18" t="str">
            <v>全额拨款</v>
          </cell>
          <cell r="E18" t="str">
            <v>2050199</v>
          </cell>
        </row>
        <row r="19">
          <cell r="A19" t="str">
            <v xml:space="preserve">  103006</v>
          </cell>
          <cell r="B19" t="str">
            <v xml:space="preserve">  无锡市教育考试服务中心</v>
          </cell>
          <cell r="C19" t="str">
            <v>事业单位</v>
          </cell>
          <cell r="D19" t="str">
            <v>全额拨款</v>
          </cell>
          <cell r="E19" t="str">
            <v>2050199</v>
          </cell>
        </row>
        <row r="20">
          <cell r="A20" t="str">
            <v xml:space="preserve">  103007</v>
          </cell>
          <cell r="B20" t="str">
            <v xml:space="preserve">  无锡市教育装备和学生资助中心</v>
          </cell>
          <cell r="C20" t="str">
            <v>事业单位</v>
          </cell>
          <cell r="D20" t="str">
            <v>全额拨款</v>
          </cell>
          <cell r="E20" t="str">
            <v>2050199</v>
          </cell>
        </row>
        <row r="21">
          <cell r="A21" t="str">
            <v xml:space="preserve">  103008</v>
          </cell>
          <cell r="B21" t="str">
            <v xml:space="preserve">  无锡市教育电视台</v>
          </cell>
          <cell r="C21" t="str">
            <v>事业单位</v>
          </cell>
          <cell r="D21" t="str">
            <v>自收自支</v>
          </cell>
          <cell r="E21" t="str">
            <v>2050502</v>
          </cell>
        </row>
        <row r="22">
          <cell r="A22" t="str">
            <v xml:space="preserve">  104001</v>
          </cell>
          <cell r="B22" t="str">
            <v xml:space="preserve">  无锡市科学技术局机关</v>
          </cell>
          <cell r="C22" t="str">
            <v>行政单位</v>
          </cell>
          <cell r="D22" t="str">
            <v>全额拨款</v>
          </cell>
          <cell r="E22" t="str">
            <v>2060101</v>
          </cell>
        </row>
        <row r="23">
          <cell r="A23" t="str">
            <v xml:space="preserve">  104002</v>
          </cell>
          <cell r="B23" t="str">
            <v xml:space="preserve">  无锡市科学技术情报研究所</v>
          </cell>
          <cell r="C23" t="str">
            <v>事业单位</v>
          </cell>
          <cell r="D23" t="str">
            <v>全额拨款</v>
          </cell>
          <cell r="E23" t="str">
            <v>2060302</v>
          </cell>
        </row>
        <row r="24">
          <cell r="A24" t="str">
            <v xml:space="preserve">  104003</v>
          </cell>
          <cell r="B24" t="str">
            <v xml:space="preserve">  无锡市技术市场管理办公室</v>
          </cell>
          <cell r="C24" t="str">
            <v>事业单位</v>
          </cell>
          <cell r="D24" t="str">
            <v>全额拨款</v>
          </cell>
          <cell r="E24" t="str">
            <v>2069999</v>
          </cell>
        </row>
        <row r="25">
          <cell r="A25" t="str">
            <v xml:space="preserve">  104004</v>
          </cell>
          <cell r="B25" t="str">
            <v xml:space="preserve">  无锡市节能监察中心</v>
          </cell>
          <cell r="C25" t="str">
            <v>事业单位</v>
          </cell>
          <cell r="D25" t="str">
            <v>全额拨款</v>
          </cell>
          <cell r="E25" t="str">
            <v>2060599</v>
          </cell>
        </row>
        <row r="26">
          <cell r="A26" t="str">
            <v xml:space="preserve">  104005</v>
          </cell>
          <cell r="B26" t="str">
            <v xml:space="preserve">  无锡市生产力促进中心</v>
          </cell>
          <cell r="C26" t="str">
            <v>事业单位</v>
          </cell>
          <cell r="D26" t="str">
            <v>自收自支</v>
          </cell>
          <cell r="E26" t="str">
            <v>2060199</v>
          </cell>
        </row>
        <row r="27">
          <cell r="A27" t="str">
            <v xml:space="preserve">  104007</v>
          </cell>
          <cell r="B27" t="str">
            <v xml:space="preserve">  无锡市企业科技创新服务中心(市知识产权维权援助中心)</v>
          </cell>
          <cell r="C27" t="str">
            <v>事业单位</v>
          </cell>
          <cell r="D27" t="str">
            <v>全额拨款</v>
          </cell>
          <cell r="E27" t="str">
            <v>2011450</v>
          </cell>
        </row>
        <row r="28">
          <cell r="A28" t="str">
            <v xml:space="preserve">  105001001</v>
          </cell>
          <cell r="B28" t="str">
            <v xml:space="preserve">  无锡市市级机关事务管理局机关本级</v>
          </cell>
          <cell r="C28" t="str">
            <v>行政单位</v>
          </cell>
          <cell r="D28" t="str">
            <v>全额拨款</v>
          </cell>
          <cell r="E28" t="str">
            <v>2010301</v>
          </cell>
        </row>
        <row r="29">
          <cell r="A29" t="str">
            <v xml:space="preserve">  105001002</v>
          </cell>
          <cell r="B29" t="str">
            <v xml:space="preserve">  无锡市委办公室</v>
          </cell>
          <cell r="C29" t="str">
            <v>行政单位</v>
          </cell>
          <cell r="D29" t="str">
            <v>全额拨款</v>
          </cell>
          <cell r="E29" t="str">
            <v>2013101</v>
          </cell>
        </row>
        <row r="30">
          <cell r="A30" t="str">
            <v xml:space="preserve">  105001003</v>
          </cell>
          <cell r="B30" t="str">
            <v xml:space="preserve">  无锡市政府办公室</v>
          </cell>
          <cell r="C30" t="str">
            <v>行政单位</v>
          </cell>
          <cell r="D30" t="str">
            <v>全额拨款</v>
          </cell>
          <cell r="E30" t="str">
            <v>2010301</v>
          </cell>
        </row>
        <row r="31">
          <cell r="A31" t="str">
            <v xml:space="preserve">  105001004</v>
          </cell>
          <cell r="B31" t="str">
            <v xml:space="preserve">  无锡市委组织部</v>
          </cell>
          <cell r="C31" t="str">
            <v>行政单位</v>
          </cell>
          <cell r="D31" t="str">
            <v>全额拨款</v>
          </cell>
          <cell r="E31" t="str">
            <v>2013201</v>
          </cell>
        </row>
        <row r="32">
          <cell r="A32" t="str">
            <v xml:space="preserve">  105001005</v>
          </cell>
          <cell r="B32" t="str">
            <v xml:space="preserve">  无锡市委宣传部</v>
          </cell>
          <cell r="C32" t="str">
            <v>行政单位</v>
          </cell>
          <cell r="D32" t="str">
            <v>全额拨款</v>
          </cell>
          <cell r="E32" t="str">
            <v>2013301</v>
          </cell>
        </row>
        <row r="33">
          <cell r="A33" t="str">
            <v xml:space="preserve">  105001006</v>
          </cell>
          <cell r="B33" t="str">
            <v xml:space="preserve">  无锡市发展改革委员会</v>
          </cell>
          <cell r="C33" t="str">
            <v>行政单位</v>
          </cell>
          <cell r="D33" t="str">
            <v>全额拨款</v>
          </cell>
          <cell r="E33" t="str">
            <v>2010401</v>
          </cell>
        </row>
        <row r="34">
          <cell r="A34">
            <v>105001007</v>
          </cell>
          <cell r="B34" t="str">
            <v xml:space="preserve">  无锡市经济和信息化委员会</v>
          </cell>
          <cell r="C34" t="str">
            <v>行政单位</v>
          </cell>
          <cell r="D34" t="str">
            <v>全额拨款</v>
          </cell>
          <cell r="E34" t="str">
            <v>2011301</v>
          </cell>
        </row>
        <row r="35">
          <cell r="A35" t="str">
            <v xml:space="preserve">  105001008</v>
          </cell>
          <cell r="B35" t="str">
            <v xml:space="preserve">  无锡市委研究室</v>
          </cell>
          <cell r="C35" t="str">
            <v>行政单位</v>
          </cell>
          <cell r="D35" t="str">
            <v>全额拨款</v>
          </cell>
          <cell r="E35" t="str">
            <v>2013101</v>
          </cell>
        </row>
        <row r="36">
          <cell r="A36" t="str">
            <v xml:space="preserve">  105001009</v>
          </cell>
          <cell r="B36" t="str">
            <v xml:space="preserve">  无锡市政府研究室</v>
          </cell>
          <cell r="C36" t="str">
            <v>行政单位</v>
          </cell>
          <cell r="D36" t="str">
            <v>全额拨款</v>
          </cell>
          <cell r="E36" t="str">
            <v>2010301</v>
          </cell>
        </row>
        <row r="37">
          <cell r="A37" t="str">
            <v xml:space="preserve">  105001010</v>
          </cell>
          <cell r="B37" t="str">
            <v xml:space="preserve">  无锡市级机关党工委</v>
          </cell>
          <cell r="C37" t="str">
            <v>行政单位</v>
          </cell>
          <cell r="D37" t="str">
            <v>全额拨款</v>
          </cell>
          <cell r="E37" t="str">
            <v>2013101</v>
          </cell>
        </row>
        <row r="38">
          <cell r="A38" t="str">
            <v xml:space="preserve">  105001012</v>
          </cell>
          <cell r="B38" t="str">
            <v xml:space="preserve">  无锡市法制办</v>
          </cell>
          <cell r="C38" t="str">
            <v>行政单位</v>
          </cell>
          <cell r="D38" t="str">
            <v>全额拨款</v>
          </cell>
          <cell r="E38" t="str">
            <v>2010301</v>
          </cell>
        </row>
        <row r="39">
          <cell r="A39" t="str">
            <v xml:space="preserve">  105001014001</v>
          </cell>
          <cell r="B39" t="str">
            <v xml:space="preserve">  无锡市信息化和无线电管理局</v>
          </cell>
          <cell r="C39" t="str">
            <v>行政单位</v>
          </cell>
          <cell r="D39" t="str">
            <v>全额拨款</v>
          </cell>
          <cell r="E39" t="str">
            <v>2150501</v>
          </cell>
        </row>
        <row r="40">
          <cell r="A40" t="str">
            <v xml:space="preserve">  105001014002</v>
          </cell>
          <cell r="B40" t="str">
            <v xml:space="preserve">  无锡市网络和信息管理中心</v>
          </cell>
          <cell r="C40" t="str">
            <v>事业单位</v>
          </cell>
          <cell r="D40" t="str">
            <v>全额拨款</v>
          </cell>
          <cell r="E40" t="str">
            <v>2150599</v>
          </cell>
        </row>
        <row r="41">
          <cell r="A41" t="str">
            <v xml:space="preserve">  105001015</v>
          </cell>
          <cell r="B41" t="str">
            <v xml:space="preserve">  无锡市信访局</v>
          </cell>
          <cell r="C41" t="str">
            <v>行政单位</v>
          </cell>
          <cell r="D41" t="str">
            <v>全额拨款</v>
          </cell>
          <cell r="E41" t="str">
            <v>2010301</v>
          </cell>
        </row>
        <row r="42">
          <cell r="A42" t="str">
            <v xml:space="preserve">  105001016</v>
          </cell>
          <cell r="B42" t="str">
            <v xml:space="preserve">  无锡市委机要局（保密办）</v>
          </cell>
          <cell r="C42" t="str">
            <v>行政单位</v>
          </cell>
          <cell r="D42" t="str">
            <v>全额拨款</v>
          </cell>
          <cell r="E42" t="str">
            <v>2040901</v>
          </cell>
        </row>
        <row r="43">
          <cell r="A43" t="str">
            <v xml:space="preserve">  105001017</v>
          </cell>
          <cell r="B43" t="str">
            <v xml:space="preserve">  无锡市社科联</v>
          </cell>
          <cell r="C43" t="str">
            <v>行政单位</v>
          </cell>
          <cell r="D43" t="str">
            <v>全额拨款</v>
          </cell>
          <cell r="E43" t="str">
            <v>2010301</v>
          </cell>
        </row>
        <row r="44">
          <cell r="A44" t="str">
            <v xml:space="preserve">  105001020</v>
          </cell>
          <cell r="B44" t="str">
            <v xml:space="preserve">  无锡市委机要局技术中心</v>
          </cell>
          <cell r="C44" t="str">
            <v>事业单位</v>
          </cell>
          <cell r="D44" t="str">
            <v>全额拨款</v>
          </cell>
          <cell r="E44" t="str">
            <v>2040950</v>
          </cell>
        </row>
        <row r="45">
          <cell r="A45" t="str">
            <v xml:space="preserve">  105001021</v>
          </cell>
          <cell r="B45" t="str">
            <v xml:space="preserve">  《江南论坛》杂志社</v>
          </cell>
          <cell r="C45" t="str">
            <v>事业单位</v>
          </cell>
          <cell r="D45" t="str">
            <v>自收自支</v>
          </cell>
          <cell r="E45" t="str">
            <v>2010399</v>
          </cell>
        </row>
        <row r="46">
          <cell r="A46" t="str">
            <v xml:space="preserve">  105001024</v>
          </cell>
          <cell r="B46" t="str">
            <v xml:space="preserve">  无锡市机关服务中心</v>
          </cell>
          <cell r="C46" t="str">
            <v>事业单位</v>
          </cell>
          <cell r="D46" t="str">
            <v>自收自支</v>
          </cell>
          <cell r="E46" t="str">
            <v>2010399</v>
          </cell>
        </row>
        <row r="47">
          <cell r="A47" t="str">
            <v xml:space="preserve">  105001025</v>
          </cell>
          <cell r="B47" t="str">
            <v xml:space="preserve">  无锡市人民来访接待中心</v>
          </cell>
          <cell r="C47" t="str">
            <v>事业单位</v>
          </cell>
          <cell r="D47" t="str">
            <v>全额拨款</v>
          </cell>
          <cell r="E47">
            <v>2010399</v>
          </cell>
        </row>
        <row r="48">
          <cell r="A48" t="str">
            <v xml:space="preserve">  105001026</v>
          </cell>
          <cell r="B48" t="str">
            <v xml:space="preserve">  《无锡宣传》读者服务部</v>
          </cell>
          <cell r="C48" t="str">
            <v>事业单位</v>
          </cell>
          <cell r="D48" t="str">
            <v>自收自支</v>
          </cell>
          <cell r="E48" t="str">
            <v>2013399</v>
          </cell>
        </row>
        <row r="49">
          <cell r="A49" t="str">
            <v xml:space="preserve">  105001027</v>
          </cell>
          <cell r="B49" t="str">
            <v xml:space="preserve">  无锡市党员电化教育中心</v>
          </cell>
          <cell r="C49" t="str">
            <v>参照单位</v>
          </cell>
          <cell r="D49" t="str">
            <v>全额拨款</v>
          </cell>
          <cell r="E49" t="str">
            <v>2013299</v>
          </cell>
        </row>
        <row r="50">
          <cell r="A50" t="str">
            <v xml:space="preserve">  105001028</v>
          </cell>
          <cell r="B50" t="str">
            <v xml:space="preserve">  无锡市市级机关公务用车服务中心</v>
          </cell>
          <cell r="C50" t="str">
            <v>事业单位</v>
          </cell>
          <cell r="D50" t="str">
            <v>全额拨款</v>
          </cell>
          <cell r="E50">
            <v>2010399</v>
          </cell>
        </row>
        <row r="51">
          <cell r="A51" t="str">
            <v xml:space="preserve">  105002001</v>
          </cell>
          <cell r="B51" t="str">
            <v xml:space="preserve">  无锡市机构编制委员会办公室</v>
          </cell>
          <cell r="C51" t="str">
            <v>行政单位</v>
          </cell>
          <cell r="D51" t="str">
            <v>全额拨款</v>
          </cell>
          <cell r="E51" t="str">
            <v>2011001</v>
          </cell>
        </row>
        <row r="52">
          <cell r="A52">
            <v>105002006</v>
          </cell>
          <cell r="B52" t="str">
            <v xml:space="preserve">  无锡市事业单位登记管理局</v>
          </cell>
          <cell r="C52" t="str">
            <v>事业单位</v>
          </cell>
          <cell r="D52" t="str">
            <v>差额拨款</v>
          </cell>
          <cell r="E52">
            <v>2011050</v>
          </cell>
        </row>
        <row r="53">
          <cell r="A53" t="str">
            <v xml:space="preserve">  105003001001</v>
          </cell>
          <cell r="B53" t="str">
            <v xml:space="preserve">  无锡市统计局机关本级</v>
          </cell>
          <cell r="C53" t="str">
            <v>行政单位</v>
          </cell>
          <cell r="D53" t="str">
            <v>全额拨款</v>
          </cell>
          <cell r="E53" t="str">
            <v>2010501</v>
          </cell>
        </row>
        <row r="54">
          <cell r="A54" t="str">
            <v xml:space="preserve">  105003001002</v>
          </cell>
          <cell r="B54" t="str">
            <v xml:space="preserve">  无锡市统计局普查中心</v>
          </cell>
          <cell r="C54" t="str">
            <v>参照单位</v>
          </cell>
          <cell r="D54" t="str">
            <v>全额拨款</v>
          </cell>
          <cell r="E54" t="str">
            <v>2010501</v>
          </cell>
        </row>
        <row r="55">
          <cell r="A55" t="str">
            <v xml:space="preserve">  105004</v>
          </cell>
          <cell r="B55" t="str">
            <v xml:space="preserve">  无锡市人民政府侨务办公室</v>
          </cell>
          <cell r="C55" t="str">
            <v>行政单位</v>
          </cell>
          <cell r="D55" t="str">
            <v>全额拨款</v>
          </cell>
          <cell r="E55" t="str">
            <v>2012501</v>
          </cell>
        </row>
        <row r="56">
          <cell r="A56" t="str">
            <v xml:space="preserve">  105005</v>
          </cell>
          <cell r="B56" t="str">
            <v xml:space="preserve">  无锡市人民政府对外联络处</v>
          </cell>
          <cell r="C56" t="str">
            <v>行政单位</v>
          </cell>
          <cell r="D56" t="str">
            <v>全额拨款</v>
          </cell>
          <cell r="E56" t="str">
            <v>2010301</v>
          </cell>
        </row>
        <row r="57">
          <cell r="A57" t="str">
            <v xml:space="preserve">  105006001</v>
          </cell>
          <cell r="B57" t="str">
            <v xml:space="preserve">  无锡市委老干部局机关</v>
          </cell>
          <cell r="C57" t="str">
            <v>行政单位</v>
          </cell>
          <cell r="D57" t="str">
            <v>全额拨款</v>
          </cell>
          <cell r="E57" t="str">
            <v>2013601</v>
          </cell>
        </row>
        <row r="58">
          <cell r="A58" t="str">
            <v xml:space="preserve">  105006002</v>
          </cell>
          <cell r="B58" t="str">
            <v xml:space="preserve">  无锡市老干部活动中心</v>
          </cell>
          <cell r="C58" t="str">
            <v>事业单位</v>
          </cell>
          <cell r="D58" t="str">
            <v>差额拨款</v>
          </cell>
          <cell r="E58" t="str">
            <v>2013650</v>
          </cell>
        </row>
        <row r="59">
          <cell r="A59" t="str">
            <v xml:space="preserve">  105006003</v>
          </cell>
          <cell r="B59" t="str">
            <v xml:space="preserve">  无锡市老年大学</v>
          </cell>
          <cell r="C59" t="str">
            <v>事业单位</v>
          </cell>
          <cell r="D59" t="str">
            <v>差额拨款</v>
          </cell>
          <cell r="E59" t="str">
            <v>2013650</v>
          </cell>
        </row>
        <row r="60">
          <cell r="A60" t="str">
            <v xml:space="preserve">  105007</v>
          </cell>
          <cell r="B60" t="str">
            <v xml:space="preserve">  无锡市档案局</v>
          </cell>
          <cell r="C60" t="str">
            <v>行政单位</v>
          </cell>
          <cell r="D60" t="str">
            <v>全额拨款</v>
          </cell>
          <cell r="E60" t="str">
            <v>2012601</v>
          </cell>
        </row>
        <row r="61">
          <cell r="A61" t="str">
            <v xml:space="preserve">  105008</v>
          </cell>
          <cell r="B61" t="str">
            <v xml:space="preserve">  无锡市文学艺术界联合会</v>
          </cell>
          <cell r="C61" t="str">
            <v>行政单位</v>
          </cell>
          <cell r="D61" t="str">
            <v>全额拨款</v>
          </cell>
          <cell r="E61" t="str">
            <v>2012901</v>
          </cell>
        </row>
        <row r="62">
          <cell r="A62" t="str">
            <v xml:space="preserve">  105008001</v>
          </cell>
          <cell r="B62" t="str">
            <v xml:space="preserve">  无锡市文化艺术界联合会机关</v>
          </cell>
          <cell r="C62" t="str">
            <v>行政单位</v>
          </cell>
          <cell r="D62" t="str">
            <v>全额拨款</v>
          </cell>
          <cell r="E62" t="str">
            <v>2012901</v>
          </cell>
        </row>
        <row r="63">
          <cell r="A63" t="str">
            <v xml:space="preserve">  105008002</v>
          </cell>
          <cell r="B63" t="str">
            <v xml:space="preserve">  无锡市文联艺术创作室</v>
          </cell>
          <cell r="C63" t="str">
            <v>事业单位</v>
          </cell>
          <cell r="D63" t="str">
            <v>全额拨款</v>
          </cell>
          <cell r="E63" t="str">
            <v>2012999</v>
          </cell>
        </row>
        <row r="64">
          <cell r="A64" t="str">
            <v xml:space="preserve">  105008003</v>
          </cell>
          <cell r="B64" t="str">
            <v xml:space="preserve">  太湖杂志社</v>
          </cell>
          <cell r="C64" t="str">
            <v>事业单位</v>
          </cell>
          <cell r="D64" t="str">
            <v>差额拨款</v>
          </cell>
          <cell r="E64" t="str">
            <v>2012999</v>
          </cell>
        </row>
        <row r="65">
          <cell r="A65" t="str">
            <v xml:space="preserve">  105008004</v>
          </cell>
          <cell r="B65" t="str">
            <v xml:space="preserve">  无锡市国画院</v>
          </cell>
          <cell r="C65" t="str">
            <v>事业单位</v>
          </cell>
          <cell r="D65" t="str">
            <v>自收自支</v>
          </cell>
          <cell r="E65" t="str">
            <v>2012999</v>
          </cell>
        </row>
        <row r="66">
          <cell r="A66" t="str">
            <v xml:space="preserve">  105009</v>
          </cell>
          <cell r="B66" t="str">
            <v xml:space="preserve">  无锡市妇女联合会</v>
          </cell>
          <cell r="C66" t="str">
            <v>行政单位</v>
          </cell>
          <cell r="D66" t="str">
            <v>全额拨款</v>
          </cell>
          <cell r="E66" t="str">
            <v>2012901</v>
          </cell>
        </row>
        <row r="67">
          <cell r="A67" t="str">
            <v xml:space="preserve">  105009001</v>
          </cell>
          <cell r="B67" t="str">
            <v xml:space="preserve">  无锡市妇女联合会机关</v>
          </cell>
          <cell r="C67" t="str">
            <v>行政单位</v>
          </cell>
          <cell r="D67" t="str">
            <v>全额拨款</v>
          </cell>
          <cell r="E67" t="str">
            <v>2012901</v>
          </cell>
        </row>
        <row r="68">
          <cell r="A68" t="str">
            <v xml:space="preserve">  105009002</v>
          </cell>
          <cell r="B68" t="str">
            <v xml:space="preserve">  无锡市妇联实验托幼中心</v>
          </cell>
          <cell r="C68" t="str">
            <v>事业单位</v>
          </cell>
          <cell r="D68" t="str">
            <v>全额拨款</v>
          </cell>
          <cell r="E68" t="str">
            <v>2050201</v>
          </cell>
        </row>
        <row r="69">
          <cell r="A69" t="str">
            <v xml:space="preserve">  105009003</v>
          </cell>
          <cell r="B69" t="str">
            <v xml:space="preserve">  无锡市妇女儿童活动中心</v>
          </cell>
          <cell r="C69" t="str">
            <v>事业单位</v>
          </cell>
          <cell r="D69" t="str">
            <v>自收自支</v>
          </cell>
          <cell r="E69" t="str">
            <v>2012999</v>
          </cell>
        </row>
        <row r="70">
          <cell r="A70" t="str">
            <v xml:space="preserve">  105010001001</v>
          </cell>
          <cell r="B70" t="str">
            <v xml:space="preserve">  中国共产主义青年团无锡市委员会机关</v>
          </cell>
          <cell r="C70" t="str">
            <v>行政单位</v>
          </cell>
          <cell r="D70" t="str">
            <v>全额拨款</v>
          </cell>
          <cell r="E70" t="str">
            <v>2012901</v>
          </cell>
        </row>
        <row r="71">
          <cell r="A71" t="str">
            <v xml:space="preserve">  105010001002</v>
          </cell>
          <cell r="B71" t="str">
            <v xml:space="preserve">  无锡市团校</v>
          </cell>
          <cell r="C71" t="str">
            <v>事业单位</v>
          </cell>
          <cell r="D71" t="str">
            <v>全额拨款</v>
          </cell>
          <cell r="E71" t="str">
            <v>2012999</v>
          </cell>
        </row>
        <row r="72">
          <cell r="A72" t="str">
            <v xml:space="preserve">  105010001003</v>
          </cell>
          <cell r="B72" t="str">
            <v xml:space="preserve">  无锡市“希望工程”办公室</v>
          </cell>
          <cell r="C72" t="str">
            <v>事业单位</v>
          </cell>
          <cell r="D72" t="str">
            <v>自收自支</v>
          </cell>
          <cell r="E72" t="str">
            <v>2012999</v>
          </cell>
        </row>
        <row r="73">
          <cell r="A73" t="str">
            <v xml:space="preserve">  105010003</v>
          </cell>
          <cell r="B73" t="str">
            <v xml:space="preserve">  无锡青少年活动中心</v>
          </cell>
          <cell r="C73" t="str">
            <v>事业单位</v>
          </cell>
          <cell r="D73" t="str">
            <v>自收自支</v>
          </cell>
          <cell r="E73" t="str">
            <v>2012999</v>
          </cell>
        </row>
        <row r="74">
          <cell r="A74" t="str">
            <v xml:space="preserve">  105011</v>
          </cell>
          <cell r="B74" t="str">
            <v xml:space="preserve">  无锡市归国华侨联合会</v>
          </cell>
          <cell r="C74" t="str">
            <v>行政单位</v>
          </cell>
          <cell r="D74" t="str">
            <v>全额拨款</v>
          </cell>
          <cell r="E74" t="str">
            <v>2012901</v>
          </cell>
        </row>
        <row r="75">
          <cell r="A75" t="str">
            <v xml:space="preserve">  105012</v>
          </cell>
          <cell r="B75" t="str">
            <v xml:space="preserve">  无锡市史志办公室</v>
          </cell>
          <cell r="C75" t="str">
            <v>行政单位</v>
          </cell>
          <cell r="D75" t="str">
            <v>全额拨款</v>
          </cell>
          <cell r="E75" t="str">
            <v>2013101</v>
          </cell>
        </row>
        <row r="76">
          <cell r="A76" t="str">
            <v xml:space="preserve">  105012001</v>
          </cell>
          <cell r="B76" t="str">
            <v xml:space="preserve">  无锡市史志办公室机关</v>
          </cell>
          <cell r="C76" t="str">
            <v>行政单位</v>
          </cell>
          <cell r="D76" t="str">
            <v>全额拨款</v>
          </cell>
          <cell r="E76" t="str">
            <v>2013101</v>
          </cell>
        </row>
        <row r="77">
          <cell r="A77" t="str">
            <v xml:space="preserve">  105013</v>
          </cell>
          <cell r="B77" t="str">
            <v xml:space="preserve">  无锡市仲裁委员会办公室</v>
          </cell>
          <cell r="C77" t="str">
            <v>事业单位</v>
          </cell>
          <cell r="D77" t="str">
            <v>差额拨款</v>
          </cell>
          <cell r="E77" t="str">
            <v>2040609</v>
          </cell>
        </row>
        <row r="78">
          <cell r="A78" t="str">
            <v xml:space="preserve">  105016001</v>
          </cell>
          <cell r="B78" t="str">
            <v xml:space="preserve">  无锡市安全监督管理局机关</v>
          </cell>
          <cell r="C78" t="str">
            <v>行政单位</v>
          </cell>
          <cell r="D78" t="str">
            <v>全额拨款</v>
          </cell>
          <cell r="E78" t="str">
            <v>2150601</v>
          </cell>
        </row>
        <row r="79">
          <cell r="A79" t="str">
            <v xml:space="preserve">  105016002</v>
          </cell>
          <cell r="B79" t="str">
            <v xml:space="preserve">  无锡市安全生产监察支队</v>
          </cell>
          <cell r="C79" t="str">
            <v>参照单位</v>
          </cell>
          <cell r="D79" t="str">
            <v>全额拨款</v>
          </cell>
          <cell r="E79" t="str">
            <v>2150601</v>
          </cell>
        </row>
        <row r="80">
          <cell r="A80" t="str">
            <v xml:space="preserve">  105017</v>
          </cell>
          <cell r="B80" t="str">
            <v xml:space="preserve">  无锡市政府采购中心</v>
          </cell>
          <cell r="C80" t="str">
            <v>事业单位</v>
          </cell>
          <cell r="D80" t="str">
            <v>全额拨款</v>
          </cell>
          <cell r="E80" t="str">
            <v>2010399</v>
          </cell>
        </row>
        <row r="81">
          <cell r="A81">
            <v>105018001</v>
          </cell>
          <cell r="B81" t="str">
            <v xml:space="preserve">  无锡市金融办公室</v>
          </cell>
          <cell r="C81" t="str">
            <v>行政单位</v>
          </cell>
          <cell r="D81" t="str">
            <v>全额拨款</v>
          </cell>
          <cell r="E81" t="str">
            <v>2010301</v>
          </cell>
        </row>
        <row r="82">
          <cell r="A82">
            <v>105018002</v>
          </cell>
          <cell r="B82" t="str">
            <v xml:space="preserve">  无锡市企业金融服务中心</v>
          </cell>
          <cell r="C82" t="str">
            <v>事业单位</v>
          </cell>
          <cell r="D82" t="str">
            <v>全额拨款</v>
          </cell>
          <cell r="E82">
            <v>2010350</v>
          </cell>
        </row>
        <row r="83">
          <cell r="A83" t="str">
            <v xml:space="preserve">  106001</v>
          </cell>
          <cell r="B83" t="str">
            <v xml:space="preserve">  无锡市总工会机关</v>
          </cell>
          <cell r="C83" t="str">
            <v>行政单位</v>
          </cell>
          <cell r="D83" t="str">
            <v>全额拨款</v>
          </cell>
          <cell r="E83" t="str">
            <v>2012901</v>
          </cell>
        </row>
        <row r="84">
          <cell r="A84" t="str">
            <v xml:space="preserve">  107001001</v>
          </cell>
          <cell r="B84" t="str">
            <v xml:space="preserve">  无锡市委党校本级(行政)</v>
          </cell>
          <cell r="C84" t="str">
            <v>参照单位</v>
          </cell>
          <cell r="D84" t="str">
            <v>全额拨款</v>
          </cell>
          <cell r="E84" t="str">
            <v>2050802</v>
          </cell>
        </row>
        <row r="85">
          <cell r="A85" t="str">
            <v xml:space="preserve">  107001002</v>
          </cell>
          <cell r="B85" t="str">
            <v xml:space="preserve">  无锡市委党校本级(事业)</v>
          </cell>
          <cell r="C85" t="str">
            <v>事业单位</v>
          </cell>
          <cell r="D85" t="str">
            <v>全额拨款</v>
          </cell>
          <cell r="E85" t="str">
            <v>2050802</v>
          </cell>
        </row>
        <row r="86">
          <cell r="A86" t="str">
            <v xml:space="preserve">  109001</v>
          </cell>
          <cell r="B86" t="str">
            <v xml:space="preserve">  中共无锡市委讲师团</v>
          </cell>
          <cell r="C86" t="str">
            <v>事业单位</v>
          </cell>
          <cell r="D86" t="str">
            <v>全额拨款</v>
          </cell>
          <cell r="E86" t="str">
            <v>2010399</v>
          </cell>
        </row>
        <row r="87">
          <cell r="A87" t="str">
            <v xml:space="preserve">  110001001</v>
          </cell>
          <cell r="B87" t="str">
            <v xml:space="preserve">  无锡市委统一战线工作部</v>
          </cell>
          <cell r="C87" t="str">
            <v>行政单位</v>
          </cell>
          <cell r="D87" t="str">
            <v>全额拨款</v>
          </cell>
          <cell r="E87" t="str">
            <v>2013401</v>
          </cell>
        </row>
        <row r="88">
          <cell r="A88" t="str">
            <v xml:space="preserve">  110001002</v>
          </cell>
          <cell r="B88" t="str">
            <v xml:space="preserve">  无锡市台联</v>
          </cell>
          <cell r="C88" t="str">
            <v>行政单位</v>
          </cell>
          <cell r="D88" t="str">
            <v>全额拨款</v>
          </cell>
          <cell r="E88" t="str">
            <v>2012901</v>
          </cell>
        </row>
        <row r="89">
          <cell r="A89" t="str">
            <v xml:space="preserve">  110001003</v>
          </cell>
          <cell r="B89" t="str">
            <v xml:space="preserve">  无锡市社会主义学院</v>
          </cell>
          <cell r="C89" t="str">
            <v>事业单位</v>
          </cell>
          <cell r="D89" t="str">
            <v>全额拨款</v>
          </cell>
          <cell r="E89">
            <v>2013450</v>
          </cell>
        </row>
        <row r="90">
          <cell r="A90" t="str">
            <v xml:space="preserve">  111001</v>
          </cell>
          <cell r="B90" t="str">
            <v xml:space="preserve">  无锡市科学技术协会机关</v>
          </cell>
          <cell r="C90" t="str">
            <v>行政单位</v>
          </cell>
          <cell r="D90" t="str">
            <v>全额拨款</v>
          </cell>
          <cell r="E90" t="str">
            <v>2060101</v>
          </cell>
        </row>
        <row r="91">
          <cell r="A91" t="str">
            <v xml:space="preserve">  111003</v>
          </cell>
          <cell r="B91" t="str">
            <v xml:space="preserve">  无锡市科技进修学院</v>
          </cell>
          <cell r="C91" t="str">
            <v>事业单位</v>
          </cell>
          <cell r="D91" t="str">
            <v>差额拨款</v>
          </cell>
          <cell r="E91" t="str">
            <v>2069999</v>
          </cell>
        </row>
        <row r="92">
          <cell r="A92" t="str">
            <v xml:space="preserve">  111004</v>
          </cell>
          <cell r="B92" t="str">
            <v xml:space="preserve">  无锡市科技咨询服务中心</v>
          </cell>
          <cell r="C92" t="str">
            <v>事业单位</v>
          </cell>
          <cell r="D92" t="str">
            <v>自收自支</v>
          </cell>
          <cell r="E92" t="str">
            <v>2069999</v>
          </cell>
        </row>
        <row r="93">
          <cell r="A93" t="str">
            <v xml:space="preserve">  112001</v>
          </cell>
          <cell r="B93" t="str">
            <v xml:space="preserve">  无锡市信息中心本级</v>
          </cell>
          <cell r="C93" t="str">
            <v>事业单位</v>
          </cell>
          <cell r="D93" t="str">
            <v>全额拨款</v>
          </cell>
          <cell r="E93" t="str">
            <v>2150599</v>
          </cell>
        </row>
        <row r="94">
          <cell r="A94" t="str">
            <v xml:space="preserve">  114001</v>
          </cell>
          <cell r="B94" t="str">
            <v xml:space="preserve">  无锡市人口计划生育委员会机关</v>
          </cell>
          <cell r="C94" t="str">
            <v>行政单位</v>
          </cell>
          <cell r="D94" t="str">
            <v>全额拨款</v>
          </cell>
          <cell r="E94" t="str">
            <v>2011201</v>
          </cell>
        </row>
        <row r="95">
          <cell r="A95" t="str">
            <v xml:space="preserve">  114002</v>
          </cell>
          <cell r="B95" t="str">
            <v xml:space="preserve">  无锡市计划生育药俱站</v>
          </cell>
          <cell r="C95" t="str">
            <v>事业单位</v>
          </cell>
          <cell r="D95" t="str">
            <v>全额拨款</v>
          </cell>
          <cell r="E95" t="str">
            <v>2011299</v>
          </cell>
        </row>
        <row r="96">
          <cell r="A96" t="str">
            <v xml:space="preserve">  114003</v>
          </cell>
          <cell r="B96" t="str">
            <v xml:space="preserve">  无锡市计划生育指导所</v>
          </cell>
          <cell r="C96" t="str">
            <v>事业单位</v>
          </cell>
          <cell r="D96" t="str">
            <v>全额拨款</v>
          </cell>
          <cell r="E96" t="str">
            <v>2011299</v>
          </cell>
        </row>
        <row r="97">
          <cell r="A97" t="str">
            <v xml:space="preserve">  115001</v>
          </cell>
          <cell r="B97" t="str">
            <v xml:space="preserve">  无锡市人大常委会机关</v>
          </cell>
          <cell r="C97" t="str">
            <v>行政单位</v>
          </cell>
          <cell r="D97" t="str">
            <v>全额拨款</v>
          </cell>
          <cell r="E97" t="str">
            <v>2010101</v>
          </cell>
        </row>
        <row r="98">
          <cell r="A98" t="str">
            <v xml:space="preserve">  116001</v>
          </cell>
          <cell r="B98" t="str">
            <v xml:space="preserve">  无锡市纪律检查委员会机关</v>
          </cell>
          <cell r="C98" t="str">
            <v>行政单位</v>
          </cell>
          <cell r="D98" t="str">
            <v>全额拨款</v>
          </cell>
          <cell r="E98" t="str">
            <v>2011101</v>
          </cell>
        </row>
        <row r="99">
          <cell r="A99" t="str">
            <v xml:space="preserve">  117001</v>
          </cell>
          <cell r="B99" t="str">
            <v xml:space="preserve">  无锡市财政局机关</v>
          </cell>
          <cell r="C99" t="str">
            <v>行政单位</v>
          </cell>
          <cell r="D99" t="str">
            <v>全额拨款</v>
          </cell>
          <cell r="E99" t="str">
            <v>2010601</v>
          </cell>
        </row>
        <row r="100">
          <cell r="A100" t="str">
            <v xml:space="preserve">  117001001</v>
          </cell>
          <cell r="B100" t="str">
            <v xml:space="preserve">  无锡市财政局机关本级</v>
          </cell>
          <cell r="C100" t="str">
            <v>行政单位</v>
          </cell>
          <cell r="D100" t="str">
            <v>全额拨款</v>
          </cell>
          <cell r="E100" t="str">
            <v>2010601</v>
          </cell>
        </row>
        <row r="101">
          <cell r="A101" t="str">
            <v xml:space="preserve">  117001002</v>
          </cell>
          <cell r="B101" t="str">
            <v xml:space="preserve">  无锡市财政预算审核中心</v>
          </cell>
          <cell r="C101" t="str">
            <v>参照单位</v>
          </cell>
          <cell r="D101" t="str">
            <v>全额拨款</v>
          </cell>
          <cell r="E101" t="str">
            <v>2010601</v>
          </cell>
        </row>
        <row r="102">
          <cell r="A102" t="str">
            <v xml:space="preserve">  117001003</v>
          </cell>
          <cell r="B102" t="str">
            <v xml:space="preserve">  无锡市财政支付中心</v>
          </cell>
          <cell r="C102" t="str">
            <v>参照单位</v>
          </cell>
          <cell r="D102" t="str">
            <v>全额拨款</v>
          </cell>
          <cell r="E102" t="str">
            <v>2010601</v>
          </cell>
        </row>
        <row r="103">
          <cell r="A103" t="str">
            <v xml:space="preserve">  117003</v>
          </cell>
          <cell r="B103" t="str">
            <v xml:space="preserve">  江苏省中华会计函授学校无锡分校</v>
          </cell>
          <cell r="C103" t="str">
            <v>事业单位</v>
          </cell>
          <cell r="D103" t="str">
            <v>自收自支</v>
          </cell>
          <cell r="E103" t="str">
            <v>2050403</v>
          </cell>
        </row>
        <row r="104">
          <cell r="A104" t="str">
            <v xml:space="preserve">  117004</v>
          </cell>
          <cell r="B104" t="str">
            <v xml:space="preserve">  无锡市政府投资评审管理处</v>
          </cell>
          <cell r="C104" t="str">
            <v>事业单位</v>
          </cell>
          <cell r="D104" t="str">
            <v>全额拨款</v>
          </cell>
          <cell r="E104" t="str">
            <v>2010650</v>
          </cell>
        </row>
        <row r="105">
          <cell r="A105" t="str">
            <v xml:space="preserve">  117005</v>
          </cell>
          <cell r="B105" t="str">
            <v xml:space="preserve">  无锡市注册会计师服务中心</v>
          </cell>
          <cell r="C105" t="str">
            <v>事业单位</v>
          </cell>
          <cell r="D105" t="str">
            <v>差额拨款</v>
          </cell>
          <cell r="E105" t="str">
            <v>2012999</v>
          </cell>
        </row>
        <row r="106">
          <cell r="A106" t="str">
            <v xml:space="preserve">  118001001</v>
          </cell>
          <cell r="B106" t="str">
            <v xml:space="preserve">  无锡市物价局机关（行政）</v>
          </cell>
          <cell r="C106" t="str">
            <v>行政单位</v>
          </cell>
          <cell r="D106" t="str">
            <v>全额拨款</v>
          </cell>
          <cell r="E106" t="str">
            <v>2010401</v>
          </cell>
        </row>
        <row r="107">
          <cell r="A107" t="str">
            <v xml:space="preserve">  118001003</v>
          </cell>
          <cell r="B107" t="str">
            <v xml:space="preserve">  无锡市物价局价格检查局</v>
          </cell>
          <cell r="C107" t="str">
            <v>行政单位</v>
          </cell>
          <cell r="D107" t="str">
            <v>全额拨款</v>
          </cell>
          <cell r="E107" t="str">
            <v>2010401</v>
          </cell>
        </row>
        <row r="108">
          <cell r="A108" t="str">
            <v xml:space="preserve">  118002</v>
          </cell>
          <cell r="B108" t="str">
            <v xml:space="preserve">  无锡市价格认证中心</v>
          </cell>
          <cell r="C108" t="str">
            <v>事业单位</v>
          </cell>
          <cell r="D108" t="str">
            <v>自收自支</v>
          </cell>
          <cell r="E108" t="str">
            <v>2010450</v>
          </cell>
        </row>
        <row r="109">
          <cell r="A109" t="str">
            <v xml:space="preserve">  118003</v>
          </cell>
          <cell r="B109" t="str">
            <v xml:space="preserve">  无锡市价格监测中心</v>
          </cell>
          <cell r="C109" t="str">
            <v>事业单位</v>
          </cell>
          <cell r="D109" t="str">
            <v>全额拨款</v>
          </cell>
          <cell r="E109" t="str">
            <v>2010450</v>
          </cell>
        </row>
        <row r="110">
          <cell r="A110" t="str">
            <v xml:space="preserve">  119001</v>
          </cell>
          <cell r="B110" t="str">
            <v xml:space="preserve">  无锡市外事办公室机关</v>
          </cell>
          <cell r="C110" t="str">
            <v>行政单位</v>
          </cell>
          <cell r="D110" t="str">
            <v>全额拨款</v>
          </cell>
          <cell r="E110" t="str">
            <v>2010301</v>
          </cell>
        </row>
        <row r="111">
          <cell r="A111" t="str">
            <v xml:space="preserve">  119002</v>
          </cell>
          <cell r="B111" t="str">
            <v xml:space="preserve">  无锡市翻译服务中心</v>
          </cell>
          <cell r="C111" t="str">
            <v>事业单位</v>
          </cell>
          <cell r="D111" t="str">
            <v>自收自支</v>
          </cell>
          <cell r="E111" t="str">
            <v>2010399</v>
          </cell>
        </row>
        <row r="112">
          <cell r="A112" t="str">
            <v xml:space="preserve">  120001</v>
          </cell>
          <cell r="B112" t="str">
            <v xml:space="preserve">  中国贸易促进委员会无锡市支会</v>
          </cell>
          <cell r="C112" t="str">
            <v>行政单位</v>
          </cell>
          <cell r="D112" t="str">
            <v>全额拨款</v>
          </cell>
          <cell r="E112" t="str">
            <v>2011301</v>
          </cell>
        </row>
        <row r="113">
          <cell r="A113" t="str">
            <v xml:space="preserve">  121001</v>
          </cell>
          <cell r="B113" t="str">
            <v xml:space="preserve">  无锡市审计局</v>
          </cell>
          <cell r="C113" t="str">
            <v>行政单位</v>
          </cell>
          <cell r="D113" t="str">
            <v>全额拨款</v>
          </cell>
          <cell r="E113" t="str">
            <v>2010801</v>
          </cell>
        </row>
        <row r="114">
          <cell r="A114" t="str">
            <v xml:space="preserve">  122001</v>
          </cell>
          <cell r="B114" t="str">
            <v xml:space="preserve">  无锡市接待办公室机关</v>
          </cell>
          <cell r="C114" t="str">
            <v>行政单位</v>
          </cell>
          <cell r="D114" t="str">
            <v>全额拨款</v>
          </cell>
          <cell r="E114" t="str">
            <v>2010301</v>
          </cell>
        </row>
        <row r="115">
          <cell r="A115" t="str">
            <v xml:space="preserve">  122002</v>
          </cell>
          <cell r="B115" t="str">
            <v xml:space="preserve">  无锡市迎宾车队</v>
          </cell>
          <cell r="C115" t="str">
            <v>事业单位</v>
          </cell>
          <cell r="D115" t="str">
            <v>自收自支</v>
          </cell>
          <cell r="E115" t="str">
            <v>2010399</v>
          </cell>
        </row>
        <row r="116">
          <cell r="A116" t="str">
            <v xml:space="preserve">  123001</v>
          </cell>
          <cell r="B116" t="str">
            <v xml:space="preserve">  无锡市政治协商会议机关</v>
          </cell>
          <cell r="C116" t="str">
            <v>行政单位</v>
          </cell>
          <cell r="D116" t="str">
            <v>全额拨款</v>
          </cell>
          <cell r="E116" t="str">
            <v>2010201</v>
          </cell>
        </row>
        <row r="117">
          <cell r="A117" t="str">
            <v xml:space="preserve">  124001</v>
          </cell>
          <cell r="B117" t="str">
            <v xml:space="preserve">  九三学社无锡市委员会</v>
          </cell>
          <cell r="C117" t="str">
            <v>行政单位</v>
          </cell>
          <cell r="D117" t="str">
            <v>全额拨款</v>
          </cell>
          <cell r="E117" t="str">
            <v>2012801</v>
          </cell>
        </row>
        <row r="118">
          <cell r="A118" t="str">
            <v xml:space="preserve">  125001</v>
          </cell>
          <cell r="B118" t="str">
            <v xml:space="preserve">  中国致公党无锡市委员会</v>
          </cell>
          <cell r="C118" t="str">
            <v>行政单位</v>
          </cell>
          <cell r="D118" t="str">
            <v>全额拨款</v>
          </cell>
          <cell r="E118" t="str">
            <v>2012801</v>
          </cell>
        </row>
        <row r="119">
          <cell r="A119" t="str">
            <v xml:space="preserve">  126001</v>
          </cell>
          <cell r="B119" t="str">
            <v xml:space="preserve">  中国民主同盟无锡市委员会</v>
          </cell>
          <cell r="C119" t="str">
            <v>行政单位</v>
          </cell>
          <cell r="D119" t="str">
            <v>全额拨款</v>
          </cell>
          <cell r="E119" t="str">
            <v>2012801</v>
          </cell>
        </row>
        <row r="120">
          <cell r="A120" t="str">
            <v xml:space="preserve">  127001</v>
          </cell>
          <cell r="B120" t="str">
            <v xml:space="preserve">  中国民主促进会无锡市委员会</v>
          </cell>
          <cell r="C120" t="str">
            <v>行政单位</v>
          </cell>
          <cell r="D120" t="str">
            <v>全额拨款</v>
          </cell>
          <cell r="E120" t="str">
            <v>2012801</v>
          </cell>
        </row>
        <row r="121">
          <cell r="A121" t="str">
            <v xml:space="preserve">  128001</v>
          </cell>
          <cell r="B121" t="str">
            <v xml:space="preserve">  中国民主建国会无锡市委员会</v>
          </cell>
          <cell r="C121" t="str">
            <v>行政单位</v>
          </cell>
          <cell r="D121" t="str">
            <v>全额拨款</v>
          </cell>
          <cell r="E121" t="str">
            <v>2012801</v>
          </cell>
        </row>
        <row r="122">
          <cell r="A122" t="str">
            <v xml:space="preserve">  129001</v>
          </cell>
          <cell r="B122" t="str">
            <v xml:space="preserve">  中国国民党革命委员会无锡市委员会</v>
          </cell>
          <cell r="C122" t="str">
            <v>行政单位</v>
          </cell>
          <cell r="D122" t="str">
            <v>全额拨款</v>
          </cell>
          <cell r="E122" t="str">
            <v>2012801</v>
          </cell>
        </row>
        <row r="123">
          <cell r="A123" t="str">
            <v xml:space="preserve">  130001</v>
          </cell>
          <cell r="B123" t="str">
            <v xml:space="preserve">  中国农工民主党无锡市委员会</v>
          </cell>
          <cell r="C123" t="str">
            <v>行政单位</v>
          </cell>
          <cell r="D123" t="str">
            <v>全额拨款</v>
          </cell>
          <cell r="E123" t="str">
            <v>2012801</v>
          </cell>
        </row>
        <row r="124">
          <cell r="A124" t="str">
            <v xml:space="preserve">  131001</v>
          </cell>
          <cell r="B124" t="str">
            <v xml:space="preserve">  无锡市工商业联合会</v>
          </cell>
          <cell r="C124" t="str">
            <v>行政单位</v>
          </cell>
          <cell r="D124" t="str">
            <v>全额拨款</v>
          </cell>
          <cell r="E124" t="str">
            <v>2012801</v>
          </cell>
        </row>
        <row r="125">
          <cell r="A125" t="str">
            <v xml:space="preserve">  132001</v>
          </cell>
          <cell r="B125" t="str">
            <v xml:space="preserve">  无锡市人民政府台湾事务办公室</v>
          </cell>
          <cell r="C125" t="str">
            <v>行政单位</v>
          </cell>
          <cell r="D125" t="str">
            <v>全额拨款</v>
          </cell>
          <cell r="E125" t="str">
            <v>2012501</v>
          </cell>
        </row>
        <row r="126">
          <cell r="A126" t="str">
            <v xml:space="preserve">  133001</v>
          </cell>
          <cell r="B126" t="str">
            <v xml:space="preserve">  无锡市民族宗教事务局机关（含宗教团体）</v>
          </cell>
          <cell r="C126" t="str">
            <v>行政单位</v>
          </cell>
          <cell r="D126" t="str">
            <v>全额拨款</v>
          </cell>
          <cell r="E126" t="str">
            <v>2012401</v>
          </cell>
        </row>
        <row r="127">
          <cell r="A127" t="str">
            <v xml:space="preserve">  133002</v>
          </cell>
          <cell r="B127" t="str">
            <v xml:space="preserve">  无锡市宗教活动场所管理所</v>
          </cell>
          <cell r="C127" t="str">
            <v>事业单位</v>
          </cell>
          <cell r="D127" t="str">
            <v>自收自支</v>
          </cell>
          <cell r="E127" t="str">
            <v>2012499</v>
          </cell>
        </row>
        <row r="128">
          <cell r="A128" t="str">
            <v xml:space="preserve">  134001001</v>
          </cell>
          <cell r="B128" t="str">
            <v xml:space="preserve">  无锡市公安局机关（行政）</v>
          </cell>
          <cell r="C128" t="str">
            <v>行政单位</v>
          </cell>
          <cell r="D128" t="str">
            <v>全额拨款</v>
          </cell>
          <cell r="E128" t="str">
            <v>2040201</v>
          </cell>
        </row>
        <row r="129">
          <cell r="A129" t="str">
            <v xml:space="preserve">  134001002</v>
          </cell>
          <cell r="B129" t="str">
            <v xml:space="preserve">  无锡市公安局机关（事业）</v>
          </cell>
          <cell r="C129" t="str">
            <v>事业单位</v>
          </cell>
          <cell r="D129" t="str">
            <v>差额拨款</v>
          </cell>
          <cell r="E129" t="str">
            <v>2040250</v>
          </cell>
        </row>
        <row r="130">
          <cell r="A130" t="str">
            <v xml:space="preserve">  134002</v>
          </cell>
          <cell r="B130" t="str">
            <v xml:space="preserve">  无锡市公安局交通警察支队（事业）</v>
          </cell>
          <cell r="C130" t="str">
            <v>事业单位</v>
          </cell>
          <cell r="D130" t="str">
            <v>自收自支</v>
          </cell>
          <cell r="E130" t="str">
            <v>2040250</v>
          </cell>
        </row>
        <row r="131">
          <cell r="A131" t="str">
            <v xml:space="preserve">  134007</v>
          </cell>
          <cell r="B131" t="str">
            <v xml:space="preserve">  无锡市610办公室</v>
          </cell>
          <cell r="C131" t="str">
            <v>行政单位</v>
          </cell>
          <cell r="D131" t="str">
            <v>全额拨款</v>
          </cell>
          <cell r="E131" t="str">
            <v>2013601</v>
          </cell>
        </row>
        <row r="132">
          <cell r="A132" t="str">
            <v xml:space="preserve">  134008</v>
          </cell>
          <cell r="B132" t="str">
            <v xml:space="preserve">  无锡市公安局戒毒所</v>
          </cell>
          <cell r="C132" t="str">
            <v>事业单位</v>
          </cell>
          <cell r="D132" t="str">
            <v>自收自支</v>
          </cell>
          <cell r="E132" t="str">
            <v>2040211</v>
          </cell>
        </row>
        <row r="133">
          <cell r="A133" t="str">
            <v xml:space="preserve">  135001</v>
          </cell>
          <cell r="B133" t="str">
            <v xml:space="preserve">  无锡市政法委员会</v>
          </cell>
          <cell r="C133" t="str">
            <v>行政单位</v>
          </cell>
          <cell r="D133" t="str">
            <v>全额拨款</v>
          </cell>
          <cell r="E133" t="str">
            <v>2013101</v>
          </cell>
        </row>
        <row r="134">
          <cell r="A134" t="str">
            <v xml:space="preserve">  136001</v>
          </cell>
          <cell r="B134" t="str">
            <v xml:space="preserve">  无锡市国家安全局</v>
          </cell>
          <cell r="C134" t="str">
            <v>行政单位</v>
          </cell>
          <cell r="D134" t="str">
            <v>全额拨款</v>
          </cell>
          <cell r="E134" t="str">
            <v>2040301</v>
          </cell>
        </row>
        <row r="135">
          <cell r="A135" t="str">
            <v xml:space="preserve">  137001001</v>
          </cell>
          <cell r="B135" t="str">
            <v xml:space="preserve">  无锡市人民检察院机关（行政）</v>
          </cell>
          <cell r="C135" t="str">
            <v>行政单位</v>
          </cell>
          <cell r="D135" t="str">
            <v>全额拨款</v>
          </cell>
          <cell r="E135" t="str">
            <v>2040401</v>
          </cell>
        </row>
        <row r="136">
          <cell r="A136" t="str">
            <v xml:space="preserve">  137001002</v>
          </cell>
          <cell r="B136" t="str">
            <v xml:space="preserve">  无锡市人民检察院机关（事业）</v>
          </cell>
          <cell r="C136" t="str">
            <v>事业单位</v>
          </cell>
          <cell r="D136" t="str">
            <v>全额拨款</v>
          </cell>
          <cell r="E136" t="str">
            <v>2040401</v>
          </cell>
        </row>
        <row r="137">
          <cell r="A137" t="str">
            <v xml:space="preserve">  138001001</v>
          </cell>
          <cell r="B137" t="str">
            <v xml:space="preserve">  无锡市中级人民法院机关（行政）</v>
          </cell>
          <cell r="C137" t="str">
            <v>行政单位</v>
          </cell>
          <cell r="D137" t="str">
            <v>全额拨款</v>
          </cell>
          <cell r="E137" t="str">
            <v>2040501</v>
          </cell>
        </row>
        <row r="138">
          <cell r="A138" t="str">
            <v xml:space="preserve">  138001002</v>
          </cell>
          <cell r="B138" t="str">
            <v xml:space="preserve">  无锡市中级人民法院机关（事业）</v>
          </cell>
          <cell r="C138" t="str">
            <v>事业单位</v>
          </cell>
          <cell r="D138" t="str">
            <v>全额拨款</v>
          </cell>
          <cell r="E138" t="str">
            <v>2040501</v>
          </cell>
        </row>
        <row r="139">
          <cell r="A139" t="str">
            <v xml:space="preserve">  139001</v>
          </cell>
          <cell r="B139" t="str">
            <v xml:space="preserve">  无锡市司法局机关</v>
          </cell>
          <cell r="C139" t="str">
            <v>行政单位</v>
          </cell>
          <cell r="D139" t="str">
            <v>全额拨款</v>
          </cell>
          <cell r="E139" t="str">
            <v>2040601</v>
          </cell>
        </row>
        <row r="140">
          <cell r="A140" t="str">
            <v xml:space="preserve">  139002</v>
          </cell>
          <cell r="B140" t="str">
            <v xml:space="preserve">  无锡市法律援助中心</v>
          </cell>
          <cell r="C140" t="str">
            <v>参照单位</v>
          </cell>
          <cell r="D140" t="str">
            <v>全额拨款</v>
          </cell>
          <cell r="E140" t="str">
            <v>2040601</v>
          </cell>
        </row>
        <row r="141">
          <cell r="A141" t="str">
            <v xml:space="preserve">  139003</v>
          </cell>
          <cell r="B141" t="str">
            <v xml:space="preserve">  无锡市劳动教养所</v>
          </cell>
          <cell r="C141" t="str">
            <v>行政单位</v>
          </cell>
          <cell r="D141" t="str">
            <v>全额拨款</v>
          </cell>
          <cell r="E141" t="str">
            <v>2040801</v>
          </cell>
        </row>
        <row r="142">
          <cell r="A142" t="str">
            <v xml:space="preserve">  140001</v>
          </cell>
          <cell r="B142" t="str">
            <v xml:space="preserve">  无锡市行政服务中心</v>
          </cell>
          <cell r="C142" t="str">
            <v>行政单位</v>
          </cell>
          <cell r="D142" t="str">
            <v>全额拨款</v>
          </cell>
          <cell r="E142" t="str">
            <v>2010301</v>
          </cell>
        </row>
        <row r="143">
          <cell r="A143" t="str">
            <v xml:space="preserve">  140002</v>
          </cell>
          <cell r="B143" t="str">
            <v xml:space="preserve">  无锡市政府公共服务热线受理中心</v>
          </cell>
          <cell r="C143" t="str">
            <v>事业单位</v>
          </cell>
          <cell r="D143" t="str">
            <v>全额拨款</v>
          </cell>
          <cell r="E143">
            <v>2010350</v>
          </cell>
        </row>
        <row r="144">
          <cell r="A144">
            <v>143001</v>
          </cell>
          <cell r="B144" t="str">
            <v xml:space="preserve">  无锡市文化艺术管理中心</v>
          </cell>
          <cell r="C144" t="str">
            <v>参照单位</v>
          </cell>
          <cell r="D144" t="str">
            <v>全额拨款</v>
          </cell>
          <cell r="E144" t="str">
            <v>2070101</v>
          </cell>
        </row>
        <row r="145">
          <cell r="A145" t="str">
            <v xml:space="preserve">  143002</v>
          </cell>
          <cell r="B145" t="str">
            <v xml:space="preserve">  无锡市图书馆</v>
          </cell>
          <cell r="C145" t="str">
            <v>事业单位</v>
          </cell>
          <cell r="D145" t="str">
            <v>全额拨款</v>
          </cell>
          <cell r="E145" t="str">
            <v>2070104</v>
          </cell>
        </row>
        <row r="146">
          <cell r="A146" t="str">
            <v xml:space="preserve">  143003</v>
          </cell>
          <cell r="B146" t="str">
            <v xml:space="preserve">  无锡市文化馆</v>
          </cell>
          <cell r="C146" t="str">
            <v>事业单位</v>
          </cell>
          <cell r="D146" t="str">
            <v>全额拨款</v>
          </cell>
          <cell r="E146" t="str">
            <v>2070109</v>
          </cell>
        </row>
        <row r="147">
          <cell r="A147" t="str">
            <v xml:space="preserve">  143004</v>
          </cell>
          <cell r="B147" t="str">
            <v xml:space="preserve">  无锡市文化艺术学校</v>
          </cell>
          <cell r="C147" t="str">
            <v>事业单位</v>
          </cell>
          <cell r="D147" t="str">
            <v>全额拨款</v>
          </cell>
          <cell r="E147" t="str">
            <v>2050302</v>
          </cell>
        </row>
        <row r="148">
          <cell r="A148" t="str">
            <v xml:space="preserve">  143005</v>
          </cell>
          <cell r="B148" t="str">
            <v xml:space="preserve">  无锡市美术馆</v>
          </cell>
          <cell r="C148" t="str">
            <v>事业单位</v>
          </cell>
          <cell r="D148" t="str">
            <v>全额拨款</v>
          </cell>
          <cell r="E148" t="str">
            <v>2070111</v>
          </cell>
        </row>
        <row r="149">
          <cell r="A149" t="str">
            <v xml:space="preserve">  143007</v>
          </cell>
          <cell r="B149" t="str">
            <v xml:space="preserve">  无锡市东林书院管理中心</v>
          </cell>
          <cell r="C149" t="str">
            <v>事业单位</v>
          </cell>
          <cell r="D149" t="str">
            <v>全额拨款</v>
          </cell>
          <cell r="E149" t="str">
            <v>2070204</v>
          </cell>
        </row>
        <row r="150">
          <cell r="A150" t="str">
            <v xml:space="preserve">  143008</v>
          </cell>
          <cell r="B150" t="str">
            <v xml:space="preserve">  无锡市钱钟书故居管理中心</v>
          </cell>
          <cell r="C150" t="str">
            <v>事业单位</v>
          </cell>
          <cell r="D150" t="str">
            <v>全额拨款</v>
          </cell>
          <cell r="E150" t="str">
            <v>2070204</v>
          </cell>
        </row>
        <row r="151">
          <cell r="A151" t="str">
            <v xml:space="preserve">  143009</v>
          </cell>
          <cell r="B151" t="str">
            <v xml:space="preserve">  无锡市名人故居文物管理中心</v>
          </cell>
          <cell r="C151" t="str">
            <v>事业单位</v>
          </cell>
          <cell r="D151" t="str">
            <v>全额拨款</v>
          </cell>
          <cell r="E151" t="str">
            <v>2070204</v>
          </cell>
        </row>
        <row r="152">
          <cell r="A152" t="str">
            <v xml:space="preserve">  143016</v>
          </cell>
          <cell r="B152" t="str">
            <v xml:space="preserve">  无锡博物院</v>
          </cell>
          <cell r="C152" t="str">
            <v>事业单位</v>
          </cell>
          <cell r="D152" t="str">
            <v>全额拨款</v>
          </cell>
          <cell r="E152" t="str">
            <v>2070205</v>
          </cell>
        </row>
        <row r="153">
          <cell r="A153" t="str">
            <v xml:space="preserve">  143017</v>
          </cell>
          <cell r="B153" t="str">
            <v xml:space="preserve">  无锡市对外文化交流中心</v>
          </cell>
          <cell r="C153" t="str">
            <v>事业单位</v>
          </cell>
          <cell r="D153" t="str">
            <v>自收自支</v>
          </cell>
          <cell r="E153" t="str">
            <v>2070199</v>
          </cell>
        </row>
        <row r="154">
          <cell r="A154" t="str">
            <v xml:space="preserve">  143018</v>
          </cell>
          <cell r="B154" t="str">
            <v xml:space="preserve">  无锡市薛福成故居文物管理处</v>
          </cell>
          <cell r="C154" t="str">
            <v>事业单位</v>
          </cell>
          <cell r="D154" t="str">
            <v>自收自支</v>
          </cell>
          <cell r="E154" t="str">
            <v>2070299</v>
          </cell>
        </row>
        <row r="155">
          <cell r="A155" t="str">
            <v xml:space="preserve">  144001</v>
          </cell>
          <cell r="B155" t="str">
            <v xml:space="preserve">  无锡市体育场馆和训练管理中心</v>
          </cell>
          <cell r="C155" t="str">
            <v>参照单位</v>
          </cell>
          <cell r="D155" t="str">
            <v>全额拨款</v>
          </cell>
          <cell r="E155" t="str">
            <v>2070301</v>
          </cell>
        </row>
        <row r="156">
          <cell r="A156" t="str">
            <v xml:space="preserve">  144007</v>
          </cell>
          <cell r="B156" t="str">
            <v xml:space="preserve">  无锡市体育中心</v>
          </cell>
          <cell r="C156" t="str">
            <v>事业单位</v>
          </cell>
          <cell r="D156" t="str">
            <v>全额拨款</v>
          </cell>
          <cell r="E156" t="str">
            <v>2070307</v>
          </cell>
        </row>
        <row r="157">
          <cell r="A157" t="str">
            <v xml:space="preserve">  144008</v>
          </cell>
          <cell r="B157" t="str">
            <v xml:space="preserve">  无锡市体育运动学校</v>
          </cell>
          <cell r="C157" t="str">
            <v>事业单位</v>
          </cell>
          <cell r="D157" t="str">
            <v>全额拨款</v>
          </cell>
          <cell r="E157" t="str">
            <v>2050302</v>
          </cell>
        </row>
        <row r="158">
          <cell r="A158" t="str">
            <v xml:space="preserve">  144009</v>
          </cell>
          <cell r="B158" t="str">
            <v xml:space="preserve">  无锡市人民体育场</v>
          </cell>
          <cell r="C158" t="str">
            <v>事业单位</v>
          </cell>
          <cell r="D158" t="str">
            <v>差额拨款</v>
          </cell>
          <cell r="E158" t="str">
            <v>2070307</v>
          </cell>
        </row>
        <row r="159">
          <cell r="A159" t="str">
            <v xml:space="preserve">  144011</v>
          </cell>
          <cell r="B159" t="str">
            <v xml:space="preserve">  无锡市棒球训练基地</v>
          </cell>
          <cell r="C159" t="str">
            <v>事业单位</v>
          </cell>
          <cell r="D159" t="str">
            <v>全额拨款</v>
          </cell>
          <cell r="E159" t="str">
            <v>2070306</v>
          </cell>
        </row>
        <row r="160">
          <cell r="A160" t="str">
            <v xml:space="preserve">  144012</v>
          </cell>
          <cell r="B160" t="str">
            <v xml:space="preserve">  无锡市体育科学研究所</v>
          </cell>
          <cell r="C160" t="str">
            <v>事业单位</v>
          </cell>
          <cell r="D160" t="str">
            <v>全额拨款</v>
          </cell>
          <cell r="E160" t="str">
            <v>2070399</v>
          </cell>
        </row>
        <row r="161">
          <cell r="A161" t="str">
            <v xml:space="preserve">  144014</v>
          </cell>
          <cell r="B161" t="str">
            <v xml:space="preserve">  无锡市体育彩票管理中心</v>
          </cell>
          <cell r="C161" t="str">
            <v>事业单位</v>
          </cell>
          <cell r="D161" t="str">
            <v>自收自支</v>
          </cell>
          <cell r="E161" t="str">
            <v>2070399</v>
          </cell>
        </row>
        <row r="162">
          <cell r="A162" t="str">
            <v xml:space="preserve">  145001</v>
          </cell>
          <cell r="B162" t="str">
            <v xml:space="preserve">  无锡市学校管理中心</v>
          </cell>
          <cell r="C162" t="str">
            <v>参照单位</v>
          </cell>
          <cell r="D162" t="str">
            <v>全额拨款</v>
          </cell>
          <cell r="E162" t="str">
            <v>2050101</v>
          </cell>
        </row>
        <row r="163">
          <cell r="A163" t="str">
            <v xml:space="preserve">  145099</v>
          </cell>
          <cell r="B163" t="str">
            <v xml:space="preserve">  管理中心直属</v>
          </cell>
          <cell r="C163" t="str">
            <v>事业单位</v>
          </cell>
          <cell r="D163" t="str">
            <v>全额拨款</v>
          </cell>
          <cell r="E163" t="str">
            <v>2050204</v>
          </cell>
        </row>
        <row r="164">
          <cell r="A164" t="str">
            <v xml:space="preserve">  145099001</v>
          </cell>
          <cell r="B164" t="str">
            <v xml:space="preserve">  无锡市第一中学</v>
          </cell>
          <cell r="C164" t="str">
            <v>事业单位</v>
          </cell>
          <cell r="D164" t="str">
            <v>全额拨款</v>
          </cell>
          <cell r="E164" t="str">
            <v>2050204</v>
          </cell>
        </row>
        <row r="165">
          <cell r="A165" t="str">
            <v xml:space="preserve">  145099002</v>
          </cell>
          <cell r="B165" t="str">
            <v xml:space="preserve">  无锡市辅仁高级中学</v>
          </cell>
          <cell r="C165" t="str">
            <v>事业单位</v>
          </cell>
          <cell r="D165" t="str">
            <v>全额拨款</v>
          </cell>
          <cell r="E165" t="str">
            <v>2050204</v>
          </cell>
        </row>
        <row r="166">
          <cell r="A166" t="str">
            <v xml:space="preserve">  145099003</v>
          </cell>
          <cell r="B166" t="str">
            <v xml:space="preserve">  无锡市市北高级中学</v>
          </cell>
          <cell r="C166" t="str">
            <v>事业单位</v>
          </cell>
          <cell r="D166" t="str">
            <v>全额拨款</v>
          </cell>
          <cell r="E166" t="str">
            <v>2050204</v>
          </cell>
        </row>
        <row r="167">
          <cell r="A167" t="str">
            <v xml:space="preserve">  145099004</v>
          </cell>
          <cell r="B167" t="str">
            <v xml:space="preserve">  无锡市第三中学</v>
          </cell>
          <cell r="C167" t="str">
            <v>事业单位</v>
          </cell>
          <cell r="D167" t="str">
            <v>全额拨款</v>
          </cell>
          <cell r="E167" t="str">
            <v>2050204</v>
          </cell>
        </row>
        <row r="168">
          <cell r="A168" t="str">
            <v xml:space="preserve">  145099005</v>
          </cell>
          <cell r="B168" t="str">
            <v xml:space="preserve">  无锡市梅村高级中学</v>
          </cell>
          <cell r="C168" t="str">
            <v>事业单位</v>
          </cell>
          <cell r="D168" t="str">
            <v>全额拨款</v>
          </cell>
          <cell r="E168" t="str">
            <v>2050204</v>
          </cell>
        </row>
        <row r="169">
          <cell r="A169" t="str">
            <v xml:space="preserve">  145099006</v>
          </cell>
          <cell r="B169" t="str">
            <v xml:space="preserve">  无锡汽车工程学校</v>
          </cell>
          <cell r="C169" t="str">
            <v>事业单位</v>
          </cell>
          <cell r="D169" t="str">
            <v>全额拨款</v>
          </cell>
          <cell r="E169" t="str">
            <v>2050302</v>
          </cell>
        </row>
        <row r="170">
          <cell r="A170" t="str">
            <v xml:space="preserve">  145099007</v>
          </cell>
          <cell r="B170" t="str">
            <v xml:space="preserve">  无锡市第六中学</v>
          </cell>
          <cell r="C170" t="str">
            <v>事业单位</v>
          </cell>
          <cell r="D170" t="str">
            <v>全额拨款</v>
          </cell>
          <cell r="E170" t="str">
            <v>2050204</v>
          </cell>
        </row>
        <row r="171">
          <cell r="A171" t="str">
            <v xml:space="preserve">  145099008</v>
          </cell>
          <cell r="B171" t="str">
            <v xml:space="preserve">  无锡市第一女子中学</v>
          </cell>
          <cell r="C171" t="str">
            <v>事业单位</v>
          </cell>
          <cell r="D171" t="str">
            <v>全额拨款</v>
          </cell>
          <cell r="E171" t="str">
            <v>2050203</v>
          </cell>
        </row>
        <row r="172">
          <cell r="A172" t="str">
            <v xml:space="preserve">  145099008001</v>
          </cell>
          <cell r="B172" t="str">
            <v xml:space="preserve">  无锡市第一女子中学(初中)</v>
          </cell>
          <cell r="C172" t="str">
            <v>事业单位</v>
          </cell>
          <cell r="D172" t="str">
            <v>全额拨款</v>
          </cell>
          <cell r="E172" t="str">
            <v>2050203</v>
          </cell>
        </row>
        <row r="173">
          <cell r="A173" t="str">
            <v xml:space="preserve">  145099008002</v>
          </cell>
          <cell r="B173" t="str">
            <v xml:space="preserve">  无锡市第一女子中学(高中)</v>
          </cell>
          <cell r="C173" t="str">
            <v>事业单位</v>
          </cell>
          <cell r="D173" t="str">
            <v>全额拨款</v>
          </cell>
          <cell r="E173" t="str">
            <v>2050204</v>
          </cell>
        </row>
        <row r="174">
          <cell r="A174" t="str">
            <v xml:space="preserve">  145099010</v>
          </cell>
          <cell r="B174" t="str">
            <v xml:space="preserve">  无锡市青山高级中学</v>
          </cell>
          <cell r="C174" t="str">
            <v>事业单位</v>
          </cell>
          <cell r="D174" t="str">
            <v>全额拨款</v>
          </cell>
          <cell r="E174" t="str">
            <v>2050204</v>
          </cell>
        </row>
        <row r="175">
          <cell r="A175" t="str">
            <v>145099011001</v>
          </cell>
          <cell r="B175" t="str">
            <v xml:space="preserve">  无锡市湖滨中学（初中）</v>
          </cell>
          <cell r="C175" t="str">
            <v>事业单位</v>
          </cell>
          <cell r="D175" t="str">
            <v>全额拨款</v>
          </cell>
          <cell r="E175" t="str">
            <v>2050204</v>
          </cell>
        </row>
        <row r="176">
          <cell r="A176" t="str">
            <v>145099011002</v>
          </cell>
          <cell r="B176" t="str">
            <v xml:space="preserve">  无锡市湖滨中学（高中）</v>
          </cell>
          <cell r="C176" t="str">
            <v>事业单位</v>
          </cell>
          <cell r="D176" t="str">
            <v>全额拨款</v>
          </cell>
          <cell r="E176" t="str">
            <v>2050205</v>
          </cell>
        </row>
        <row r="177">
          <cell r="A177" t="str">
            <v xml:space="preserve">  145099012</v>
          </cell>
          <cell r="B177" t="str">
            <v xml:space="preserve">  无锡市江南中学</v>
          </cell>
          <cell r="C177" t="str">
            <v>事业单位</v>
          </cell>
          <cell r="D177" t="str">
            <v>全额拨款</v>
          </cell>
          <cell r="E177" t="str">
            <v>2050203</v>
          </cell>
        </row>
        <row r="178">
          <cell r="A178" t="str">
            <v xml:space="preserve">  145099013</v>
          </cell>
          <cell r="B178" t="str">
            <v xml:space="preserve">  无锡市梁溪中学</v>
          </cell>
          <cell r="C178" t="str">
            <v>事业单位</v>
          </cell>
          <cell r="D178" t="str">
            <v>全额拨款</v>
          </cell>
          <cell r="E178" t="str">
            <v>2050203</v>
          </cell>
        </row>
        <row r="179">
          <cell r="A179">
            <v>145099014</v>
          </cell>
          <cell r="B179" t="str">
            <v xml:space="preserve">  无锡市旅游商贸学校</v>
          </cell>
          <cell r="C179" t="str">
            <v>事业单位</v>
          </cell>
          <cell r="D179" t="str">
            <v>全额拨款</v>
          </cell>
          <cell r="E179" t="str">
            <v>2050302</v>
          </cell>
        </row>
        <row r="180">
          <cell r="A180" t="str">
            <v xml:space="preserve">  145099016</v>
          </cell>
          <cell r="B180" t="str">
            <v xml:space="preserve">  无锡市机电高等职业学校</v>
          </cell>
          <cell r="C180" t="str">
            <v>事业单位</v>
          </cell>
          <cell r="D180" t="str">
            <v>全额拨款</v>
          </cell>
          <cell r="E180" t="str">
            <v>2050302</v>
          </cell>
        </row>
        <row r="181">
          <cell r="A181" t="str">
            <v xml:space="preserve">  145099017</v>
          </cell>
          <cell r="B181" t="str">
            <v xml:space="preserve">  江苏省无锡高等师范学校</v>
          </cell>
          <cell r="C181" t="str">
            <v>事业单位</v>
          </cell>
          <cell r="D181" t="str">
            <v>全额拨款</v>
          </cell>
          <cell r="E181" t="str">
            <v>2050302</v>
          </cell>
        </row>
        <row r="182">
          <cell r="A182" t="str">
            <v xml:space="preserve">  145099019</v>
          </cell>
          <cell r="B182" t="str">
            <v xml:space="preserve">  江苏省无锡师范学校附属小学</v>
          </cell>
          <cell r="C182" t="str">
            <v>事业单位</v>
          </cell>
          <cell r="D182" t="str">
            <v>全额拨款</v>
          </cell>
          <cell r="E182" t="str">
            <v>2050202</v>
          </cell>
        </row>
        <row r="183">
          <cell r="A183" t="str">
            <v xml:space="preserve">  145099020</v>
          </cell>
          <cell r="B183" t="str">
            <v xml:space="preserve">  无锡市特殊教育学校</v>
          </cell>
          <cell r="C183" t="str">
            <v>事业单位</v>
          </cell>
          <cell r="D183" t="str">
            <v>全额拨款</v>
          </cell>
          <cell r="E183" t="str">
            <v>2050701</v>
          </cell>
        </row>
        <row r="184">
          <cell r="A184" t="str">
            <v xml:space="preserve">  145099022</v>
          </cell>
          <cell r="B184" t="str">
            <v xml:space="preserve">  无锡市实验幼儿园</v>
          </cell>
          <cell r="C184" t="str">
            <v>事业单位</v>
          </cell>
          <cell r="D184" t="str">
            <v>全额拨款</v>
          </cell>
          <cell r="E184" t="str">
            <v>2050201</v>
          </cell>
        </row>
        <row r="185">
          <cell r="A185" t="str">
            <v xml:space="preserve">  145099024</v>
          </cell>
          <cell r="B185" t="str">
            <v xml:space="preserve">  无锡市阳光实验幼儿园</v>
          </cell>
          <cell r="C185" t="str">
            <v>事业单位</v>
          </cell>
          <cell r="D185" t="str">
            <v>差额拨款</v>
          </cell>
          <cell r="E185" t="str">
            <v>2050201</v>
          </cell>
        </row>
        <row r="186">
          <cell r="A186">
            <v>145099025</v>
          </cell>
          <cell r="B186" t="str">
            <v xml:space="preserve">  无锡市广播电视大学(广瑞中学)</v>
          </cell>
          <cell r="C186" t="str">
            <v>事业单位</v>
          </cell>
          <cell r="D186" t="str">
            <v>全额拨款</v>
          </cell>
          <cell r="E186" t="str">
            <v>2050501</v>
          </cell>
        </row>
        <row r="187">
          <cell r="A187">
            <v>145099026</v>
          </cell>
          <cell r="B187" t="str">
            <v xml:space="preserve">  无锡市城市职业技术学院</v>
          </cell>
          <cell r="C187" t="str">
            <v>事业单位</v>
          </cell>
          <cell r="D187" t="str">
            <v>全额拨款</v>
          </cell>
          <cell r="E187" t="str">
            <v>2050305</v>
          </cell>
        </row>
        <row r="188">
          <cell r="A188">
            <v>145099027</v>
          </cell>
          <cell r="B188" t="str">
            <v xml:space="preserve">  中国企业管理无锡培训中心</v>
          </cell>
          <cell r="C188" t="str">
            <v>事业单位</v>
          </cell>
          <cell r="D188" t="str">
            <v>全额拨款</v>
          </cell>
          <cell r="E188" t="str">
            <v>2050802</v>
          </cell>
        </row>
        <row r="189">
          <cell r="A189">
            <v>145099028</v>
          </cell>
          <cell r="B189" t="str">
            <v xml:space="preserve">  江苏省无锡师范附属太湖新城小学</v>
          </cell>
          <cell r="C189" t="str">
            <v>事业单位</v>
          </cell>
          <cell r="D189" t="str">
            <v>全额拨款</v>
          </cell>
          <cell r="E189" t="str">
            <v>2050202</v>
          </cell>
        </row>
        <row r="190">
          <cell r="A190">
            <v>145099029</v>
          </cell>
          <cell r="B190" t="str">
            <v xml:space="preserve">  无锡国际学校</v>
          </cell>
          <cell r="C190" t="str">
            <v>事业单位</v>
          </cell>
          <cell r="D190" t="str">
            <v>全额拨款</v>
          </cell>
          <cell r="E190">
            <v>2050299</v>
          </cell>
        </row>
        <row r="191">
          <cell r="A191">
            <v>145099030</v>
          </cell>
          <cell r="B191" t="str">
            <v xml:space="preserve">  无锡工业高级技工学校</v>
          </cell>
          <cell r="C191" t="str">
            <v>事业单位</v>
          </cell>
          <cell r="D191" t="str">
            <v>全额拨款</v>
          </cell>
          <cell r="E191" t="str">
            <v>2050303</v>
          </cell>
        </row>
        <row r="192">
          <cell r="A192" t="str">
            <v xml:space="preserve">  145099099</v>
          </cell>
          <cell r="B192" t="str">
            <v xml:space="preserve">  管理中心直属汇总</v>
          </cell>
          <cell r="C192" t="str">
            <v>事业单位</v>
          </cell>
          <cell r="D192" t="str">
            <v>全额拨款</v>
          </cell>
          <cell r="E192" t="str">
            <v>2050399</v>
          </cell>
        </row>
        <row r="193">
          <cell r="A193" t="str">
            <v xml:space="preserve">  146001</v>
          </cell>
          <cell r="B193" t="str">
            <v xml:space="preserve">  光彩事业促进会本级</v>
          </cell>
          <cell r="C193" t="str">
            <v>事业单位</v>
          </cell>
          <cell r="D193" t="str">
            <v>自收自支</v>
          </cell>
          <cell r="E193" t="str">
            <v>2070199</v>
          </cell>
        </row>
        <row r="194">
          <cell r="A194" t="str">
            <v xml:space="preserve">  150</v>
          </cell>
          <cell r="B194" t="str">
            <v xml:space="preserve">  文行处</v>
          </cell>
        </row>
        <row r="195">
          <cell r="A195" t="str">
            <v xml:space="preserve">  150001</v>
          </cell>
          <cell r="B195" t="str">
            <v xml:space="preserve">  无锡市打假办</v>
          </cell>
          <cell r="C195" t="str">
            <v>事业单位</v>
          </cell>
          <cell r="D195" t="str">
            <v>全额拨款</v>
          </cell>
          <cell r="E195" t="str">
            <v>2010399</v>
          </cell>
        </row>
        <row r="196">
          <cell r="A196" t="str">
            <v xml:space="preserve">  150002001</v>
          </cell>
          <cell r="B196" t="str">
            <v xml:space="preserve">  军分区</v>
          </cell>
          <cell r="C196" t="str">
            <v>事业单位</v>
          </cell>
          <cell r="D196" t="str">
            <v>全额拨款</v>
          </cell>
          <cell r="E196" t="str">
            <v>2030699</v>
          </cell>
        </row>
        <row r="197">
          <cell r="A197" t="str">
            <v xml:space="preserve">  150002002</v>
          </cell>
          <cell r="B197" t="str">
            <v xml:space="preserve">  无锡市国防教育训练基地</v>
          </cell>
          <cell r="C197" t="str">
            <v>事业单位</v>
          </cell>
          <cell r="D197" t="str">
            <v>全额拨款</v>
          </cell>
          <cell r="E197" t="str">
            <v>2030699</v>
          </cell>
        </row>
        <row r="198">
          <cell r="A198" t="str">
            <v xml:space="preserve">  150003</v>
          </cell>
          <cell r="B198" t="str">
            <v xml:space="preserve">  国动委</v>
          </cell>
          <cell r="C198" t="str">
            <v>事业单位</v>
          </cell>
          <cell r="D198" t="str">
            <v>全额拨款</v>
          </cell>
          <cell r="E198" t="str">
            <v>2039901</v>
          </cell>
        </row>
        <row r="199">
          <cell r="A199" t="str">
            <v xml:space="preserve">  150004</v>
          </cell>
          <cell r="B199" t="str">
            <v xml:space="preserve">  武警支队</v>
          </cell>
          <cell r="C199" t="str">
            <v>事业单位</v>
          </cell>
          <cell r="D199" t="str">
            <v>全额拨款</v>
          </cell>
          <cell r="E199" t="str">
            <v>2040101</v>
          </cell>
        </row>
        <row r="200">
          <cell r="A200" t="str">
            <v xml:space="preserve">  150005</v>
          </cell>
          <cell r="B200" t="str">
            <v xml:space="preserve">  消防支队</v>
          </cell>
          <cell r="C200" t="str">
            <v>事业单位</v>
          </cell>
          <cell r="D200" t="str">
            <v>全额拨款</v>
          </cell>
          <cell r="E200" t="str">
            <v>2040103</v>
          </cell>
        </row>
        <row r="201">
          <cell r="A201" t="str">
            <v xml:space="preserve">  150006</v>
          </cell>
          <cell r="B201" t="str">
            <v xml:space="preserve">  高炮一团</v>
          </cell>
          <cell r="C201" t="str">
            <v>事业单位</v>
          </cell>
          <cell r="D201" t="str">
            <v>全额拨款</v>
          </cell>
          <cell r="E201" t="str">
            <v>2039901</v>
          </cell>
        </row>
        <row r="202">
          <cell r="A202" t="str">
            <v xml:space="preserve">  150007</v>
          </cell>
          <cell r="B202" t="str">
            <v xml:space="preserve">  无锡市地方税务局</v>
          </cell>
          <cell r="C202" t="str">
            <v>行政单位</v>
          </cell>
          <cell r="D202" t="str">
            <v>全额拨款</v>
          </cell>
          <cell r="E202" t="str">
            <v>2010701</v>
          </cell>
        </row>
        <row r="203">
          <cell r="A203" t="str">
            <v xml:space="preserve">  150008</v>
          </cell>
          <cell r="B203" t="str">
            <v xml:space="preserve">  对口支援阿合奇前方工作组</v>
          </cell>
          <cell r="C203" t="str">
            <v>事业单位</v>
          </cell>
          <cell r="D203" t="str">
            <v>全额拨款</v>
          </cell>
          <cell r="E203" t="str">
            <v>2019999</v>
          </cell>
        </row>
        <row r="204">
          <cell r="A204">
            <v>150009</v>
          </cell>
          <cell r="B204" t="str">
            <v xml:space="preserve">  无锡市演艺集团有限公司</v>
          </cell>
          <cell r="C204" t="str">
            <v>企业单位</v>
          </cell>
          <cell r="D204" t="str">
            <v>自收自支</v>
          </cell>
        </row>
        <row r="205">
          <cell r="A205">
            <v>150009001</v>
          </cell>
          <cell r="B205" t="str">
            <v xml:space="preserve">   无锡市歌舞团</v>
          </cell>
          <cell r="C205" t="str">
            <v>事业单位</v>
          </cell>
          <cell r="D205" t="str">
            <v>全额拨款</v>
          </cell>
          <cell r="E205" t="str">
            <v>2070107</v>
          </cell>
        </row>
        <row r="206">
          <cell r="A206">
            <v>150009002</v>
          </cell>
          <cell r="B206" t="str">
            <v xml:space="preserve">   无锡市锡剧院</v>
          </cell>
          <cell r="C206" t="str">
            <v>事业单位</v>
          </cell>
          <cell r="D206" t="str">
            <v>差额拨款</v>
          </cell>
          <cell r="E206" t="str">
            <v>2070107</v>
          </cell>
        </row>
        <row r="207">
          <cell r="A207">
            <v>150009003</v>
          </cell>
          <cell r="B207" t="str">
            <v xml:space="preserve">   无锡市滑稽剧团</v>
          </cell>
          <cell r="C207" t="str">
            <v>事业单位</v>
          </cell>
          <cell r="D207" t="str">
            <v>差额拨款</v>
          </cell>
          <cell r="E207" t="str">
            <v>2070107</v>
          </cell>
        </row>
        <row r="208">
          <cell r="A208">
            <v>150009004</v>
          </cell>
          <cell r="B208" t="str">
            <v xml:space="preserve">   无锡市评弹团</v>
          </cell>
          <cell r="C208" t="str">
            <v>事业单位</v>
          </cell>
          <cell r="D208" t="str">
            <v>差额拨款</v>
          </cell>
          <cell r="E208" t="str">
            <v>2070107</v>
          </cell>
        </row>
        <row r="209">
          <cell r="A209">
            <v>150009005</v>
          </cell>
          <cell r="B209" t="str">
            <v xml:space="preserve">   无锡市越剧团</v>
          </cell>
          <cell r="C209" t="str">
            <v>事业单位</v>
          </cell>
          <cell r="D209" t="str">
            <v>差额拨款</v>
          </cell>
          <cell r="E209" t="str">
            <v>2070107</v>
          </cell>
        </row>
        <row r="210">
          <cell r="A210">
            <v>150010</v>
          </cell>
          <cell r="B210" t="str">
            <v xml:space="preserve">  江苏省无锡专用通信局</v>
          </cell>
          <cell r="C210" t="str">
            <v>事业单位</v>
          </cell>
          <cell r="D210" t="str">
            <v>全额拨款</v>
          </cell>
          <cell r="E210">
            <v>2040902</v>
          </cell>
        </row>
        <row r="211">
          <cell r="A211" t="str">
            <v xml:space="preserve">  151001</v>
          </cell>
          <cell r="B211" t="str">
            <v xml:space="preserve">  无锡市中小企业发展服务中心</v>
          </cell>
          <cell r="C211" t="str">
            <v>事业单位</v>
          </cell>
          <cell r="D211" t="str">
            <v>全额拨款</v>
          </cell>
          <cell r="E211" t="str">
            <v>2011350</v>
          </cell>
        </row>
        <row r="212">
          <cell r="A212" t="str">
            <v>002</v>
          </cell>
          <cell r="B212" t="str">
            <v>社保处</v>
          </cell>
        </row>
        <row r="213">
          <cell r="A213" t="str">
            <v xml:space="preserve">  301001</v>
          </cell>
          <cell r="B213" t="str">
            <v xml:space="preserve">  无锡市人力资源和社会保障局机关</v>
          </cell>
          <cell r="C213" t="str">
            <v>行政单位</v>
          </cell>
          <cell r="D213" t="str">
            <v>全额拨款</v>
          </cell>
          <cell r="E213" t="str">
            <v>2080101</v>
          </cell>
        </row>
        <row r="214">
          <cell r="A214" t="str">
            <v xml:space="preserve">  301003</v>
          </cell>
          <cell r="B214" t="str">
            <v xml:space="preserve">  无锡市劳动就业管理中心</v>
          </cell>
          <cell r="C214" t="str">
            <v>参照单位</v>
          </cell>
          <cell r="D214" t="str">
            <v>全额拨款</v>
          </cell>
          <cell r="E214" t="str">
            <v>2080101</v>
          </cell>
        </row>
        <row r="215">
          <cell r="A215" t="str">
            <v xml:space="preserve">  301004</v>
          </cell>
          <cell r="B215" t="str">
            <v xml:space="preserve">  无锡市劳动保障监察支队</v>
          </cell>
          <cell r="C215" t="str">
            <v>参照单位</v>
          </cell>
          <cell r="D215" t="str">
            <v>全额拨款</v>
          </cell>
          <cell r="E215" t="str">
            <v>2080101</v>
          </cell>
        </row>
        <row r="216">
          <cell r="A216" t="str">
            <v xml:space="preserve">  301005</v>
          </cell>
          <cell r="B216" t="str">
            <v xml:space="preserve">  无锡市劳动保障信息中心</v>
          </cell>
          <cell r="C216" t="str">
            <v>事业单位</v>
          </cell>
          <cell r="D216" t="str">
            <v>全额拨款</v>
          </cell>
          <cell r="E216" t="str">
            <v>2080108</v>
          </cell>
        </row>
        <row r="217">
          <cell r="A217" t="str">
            <v xml:space="preserve">  301006</v>
          </cell>
          <cell r="B217" t="str">
            <v xml:space="preserve">  无锡市职业技能鉴定指导中心</v>
          </cell>
          <cell r="C217" t="str">
            <v>事业单位</v>
          </cell>
          <cell r="D217" t="str">
            <v>全额拨款</v>
          </cell>
          <cell r="E217" t="str">
            <v>2080111</v>
          </cell>
        </row>
        <row r="218">
          <cell r="A218" t="str">
            <v xml:space="preserve">  301008</v>
          </cell>
          <cell r="B218" t="str">
            <v xml:space="preserve">  无锡技师学院</v>
          </cell>
          <cell r="C218" t="str">
            <v>事业单位</v>
          </cell>
          <cell r="D218" t="str">
            <v>全额拨款</v>
          </cell>
          <cell r="E218" t="str">
            <v>2050303</v>
          </cell>
        </row>
        <row r="219">
          <cell r="A219" t="str">
            <v xml:space="preserve">  301009</v>
          </cell>
          <cell r="B219" t="str">
            <v xml:space="preserve">  无锡市职业介绍服务中心</v>
          </cell>
          <cell r="C219" t="str">
            <v>事业单位</v>
          </cell>
          <cell r="D219" t="str">
            <v>自收自支</v>
          </cell>
          <cell r="E219" t="str">
            <v>2080199</v>
          </cell>
        </row>
        <row r="220">
          <cell r="A220" t="str">
            <v xml:space="preserve">  301010</v>
          </cell>
          <cell r="B220" t="str">
            <v xml:space="preserve">  无锡市职业培训指导中心</v>
          </cell>
          <cell r="C220" t="str">
            <v>事业单位</v>
          </cell>
          <cell r="D220" t="str">
            <v>自收自支</v>
          </cell>
          <cell r="E220">
            <v>2080199</v>
          </cell>
        </row>
        <row r="221">
          <cell r="A221" t="str">
            <v xml:space="preserve">  301011</v>
          </cell>
          <cell r="B221" t="str">
            <v xml:space="preserve">  无锡市职业教育统筹办公室</v>
          </cell>
          <cell r="C221" t="str">
            <v>事业单位</v>
          </cell>
          <cell r="D221" t="str">
            <v>自收自支</v>
          </cell>
          <cell r="E221" t="str">
            <v>2080199</v>
          </cell>
        </row>
        <row r="222">
          <cell r="A222" t="str">
            <v xml:space="preserve">  301012</v>
          </cell>
          <cell r="B222" t="str">
            <v xml:space="preserve">  无锡市高技能人才公共实训管理服务中心</v>
          </cell>
          <cell r="C222" t="str">
            <v>事业单位</v>
          </cell>
          <cell r="D222" t="str">
            <v>全额拨款</v>
          </cell>
          <cell r="E222" t="str">
            <v>2080111</v>
          </cell>
        </row>
        <row r="223">
          <cell r="A223" t="str">
            <v xml:space="preserve">  301013</v>
          </cell>
          <cell r="B223" t="str">
            <v xml:space="preserve">  无锡市劳动争议仲裁院</v>
          </cell>
          <cell r="C223" t="str">
            <v>事业单位</v>
          </cell>
          <cell r="D223" t="str">
            <v>全额拨款</v>
          </cell>
          <cell r="E223">
            <v>2080199</v>
          </cell>
        </row>
        <row r="224">
          <cell r="A224" t="str">
            <v xml:space="preserve">  301014</v>
          </cell>
          <cell r="B224" t="str">
            <v xml:space="preserve">  无锡市转业军官服务中心</v>
          </cell>
          <cell r="C224" t="str">
            <v>参照单位</v>
          </cell>
          <cell r="D224" t="str">
            <v>全额拨款</v>
          </cell>
          <cell r="E224" t="str">
            <v>2011050</v>
          </cell>
        </row>
        <row r="225">
          <cell r="A225" t="str">
            <v xml:space="preserve">  301015</v>
          </cell>
          <cell r="B225" t="str">
            <v xml:space="preserve">  无锡市人才服务中心</v>
          </cell>
          <cell r="C225" t="str">
            <v>参照单位</v>
          </cell>
          <cell r="D225" t="str">
            <v>全额拨款</v>
          </cell>
          <cell r="E225">
            <v>2011050</v>
          </cell>
        </row>
        <row r="226">
          <cell r="A226" t="str">
            <v xml:space="preserve">  301016</v>
          </cell>
          <cell r="B226" t="str">
            <v xml:space="preserve">  无锡市人事考试中心</v>
          </cell>
          <cell r="C226" t="str">
            <v>事业单位</v>
          </cell>
          <cell r="D226" t="str">
            <v>全额拨款</v>
          </cell>
          <cell r="E226" t="str">
            <v>2011050</v>
          </cell>
        </row>
        <row r="227">
          <cell r="A227" t="str">
            <v xml:space="preserve">  301017</v>
          </cell>
          <cell r="B227" t="str">
            <v xml:space="preserve">  无锡市人才市场</v>
          </cell>
          <cell r="C227" t="str">
            <v>事业单位</v>
          </cell>
          <cell r="D227" t="str">
            <v>自收自支</v>
          </cell>
          <cell r="E227" t="str">
            <v>2011099</v>
          </cell>
        </row>
        <row r="228">
          <cell r="A228" t="str">
            <v xml:space="preserve">  301019</v>
          </cell>
          <cell r="B228" t="str">
            <v xml:space="preserve">  无锡市国际人才交流服务中心</v>
          </cell>
          <cell r="C228" t="str">
            <v>事业单位</v>
          </cell>
          <cell r="D228" t="str">
            <v>自收自支</v>
          </cell>
          <cell r="E228" t="str">
            <v>2011099</v>
          </cell>
        </row>
        <row r="229">
          <cell r="A229" t="str">
            <v xml:space="preserve">  301020</v>
          </cell>
          <cell r="B229" t="str">
            <v xml:space="preserve">  无锡市人才信息与技术服务中心</v>
          </cell>
          <cell r="C229" t="str">
            <v>事业单位</v>
          </cell>
          <cell r="D229" t="str">
            <v>自收自支</v>
          </cell>
          <cell r="E229" t="str">
            <v>2011099</v>
          </cell>
        </row>
        <row r="230">
          <cell r="A230" t="str">
            <v xml:space="preserve">  301021</v>
          </cell>
          <cell r="B230" t="str">
            <v xml:space="preserve">  无锡市人力资源开发培训中心</v>
          </cell>
          <cell r="C230" t="str">
            <v>事业单位</v>
          </cell>
          <cell r="D230" t="str">
            <v>自收自支</v>
          </cell>
          <cell r="E230">
            <v>2011099</v>
          </cell>
        </row>
        <row r="231">
          <cell r="A231" t="str">
            <v xml:space="preserve">  301023</v>
          </cell>
          <cell r="B231" t="str">
            <v xml:space="preserve">  无锡市新洲高级人才职业介绍所(无锡市人力资源科学研究所）</v>
          </cell>
          <cell r="C231" t="str">
            <v>事业单位</v>
          </cell>
          <cell r="D231" t="str">
            <v>自收自支</v>
          </cell>
          <cell r="E231">
            <v>2011099</v>
          </cell>
        </row>
        <row r="232">
          <cell r="A232" t="str">
            <v xml:space="preserve">  302001</v>
          </cell>
          <cell r="B232" t="str">
            <v xml:space="preserve">  无锡市退休职工管理委员会办公室</v>
          </cell>
          <cell r="C232" t="str">
            <v>参照单位</v>
          </cell>
          <cell r="D232" t="str">
            <v>全额拨款</v>
          </cell>
          <cell r="E232" t="str">
            <v>2080101</v>
          </cell>
        </row>
        <row r="233">
          <cell r="A233" t="str">
            <v xml:space="preserve">  302002</v>
          </cell>
          <cell r="B233" t="str">
            <v xml:space="preserve">  无锡市退休职工桃园公寓</v>
          </cell>
          <cell r="C233" t="str">
            <v>事业单位</v>
          </cell>
          <cell r="D233" t="str">
            <v>差额拨款</v>
          </cell>
          <cell r="E233" t="str">
            <v>2080199</v>
          </cell>
        </row>
        <row r="234">
          <cell r="A234" t="str">
            <v xml:space="preserve">  303001</v>
          </cell>
          <cell r="B234" t="str">
            <v xml:space="preserve">  无锡市老年事业服务中心</v>
          </cell>
          <cell r="C234" t="str">
            <v>事业单位</v>
          </cell>
          <cell r="D234" t="str">
            <v>自收自支</v>
          </cell>
          <cell r="E234" t="str">
            <v>2080205</v>
          </cell>
        </row>
        <row r="235">
          <cell r="A235">
            <v>304001</v>
          </cell>
          <cell r="B235" t="str">
            <v xml:space="preserve">  无锡市卫生局机关</v>
          </cell>
          <cell r="C235" t="str">
            <v>行政单位</v>
          </cell>
          <cell r="D235" t="str">
            <v>全额拨款</v>
          </cell>
          <cell r="E235" t="str">
            <v>2100101</v>
          </cell>
        </row>
        <row r="236">
          <cell r="A236" t="str">
            <v xml:space="preserve">  304003</v>
          </cell>
          <cell r="B236" t="str">
            <v xml:space="preserve">  无锡市卫生监督所</v>
          </cell>
          <cell r="C236" t="str">
            <v>参照单位</v>
          </cell>
          <cell r="D236" t="str">
            <v>全额拨款</v>
          </cell>
          <cell r="E236" t="str">
            <v>2100402</v>
          </cell>
        </row>
        <row r="237">
          <cell r="A237" t="str">
            <v xml:space="preserve">  304004</v>
          </cell>
          <cell r="B237" t="str">
            <v xml:space="preserve">  无锡市疾病预防控制中心</v>
          </cell>
          <cell r="C237" t="str">
            <v>事业单位</v>
          </cell>
          <cell r="D237" t="str">
            <v>全额拨款</v>
          </cell>
          <cell r="E237" t="str">
            <v>2100401</v>
          </cell>
        </row>
        <row r="238">
          <cell r="A238" t="str">
            <v xml:space="preserve">  304005</v>
          </cell>
          <cell r="B238" t="str">
            <v xml:space="preserve">  无锡市血站</v>
          </cell>
          <cell r="C238" t="str">
            <v>事业单位</v>
          </cell>
          <cell r="D238" t="str">
            <v>差额拨款</v>
          </cell>
          <cell r="E238" t="str">
            <v>2100406</v>
          </cell>
        </row>
        <row r="239">
          <cell r="A239" t="str">
            <v xml:space="preserve">  304006</v>
          </cell>
          <cell r="B239" t="str">
            <v xml:space="preserve">  无锡市急救中心</v>
          </cell>
          <cell r="C239" t="str">
            <v>事业单位</v>
          </cell>
          <cell r="D239" t="str">
            <v>全额拨款</v>
          </cell>
          <cell r="E239" t="str">
            <v>2100405</v>
          </cell>
        </row>
        <row r="240">
          <cell r="A240" t="str">
            <v xml:space="preserve">  304009</v>
          </cell>
          <cell r="B240" t="str">
            <v xml:space="preserve">  无锡市医学会</v>
          </cell>
          <cell r="C240" t="str">
            <v>事业单位</v>
          </cell>
          <cell r="D240" t="str">
            <v>全额拨款</v>
          </cell>
          <cell r="E240" t="str">
            <v>2109901</v>
          </cell>
        </row>
        <row r="241">
          <cell r="A241" t="str">
            <v xml:space="preserve">  305001</v>
          </cell>
          <cell r="B241" t="str">
            <v xml:space="preserve">  无锡市红十字会机关</v>
          </cell>
          <cell r="C241" t="str">
            <v>行政单位</v>
          </cell>
          <cell r="D241" t="str">
            <v>全额拨款</v>
          </cell>
          <cell r="E241" t="str">
            <v>2012901</v>
          </cell>
        </row>
        <row r="242">
          <cell r="A242" t="str">
            <v xml:space="preserve">  305099</v>
          </cell>
          <cell r="B242" t="str">
            <v xml:space="preserve">  无锡市红十字服务中心(无锡市红十字备灾救灾中心)</v>
          </cell>
          <cell r="C242" t="str">
            <v>事业单位</v>
          </cell>
          <cell r="D242" t="str">
            <v>差额拨款</v>
          </cell>
          <cell r="E242" t="str">
            <v>2081699</v>
          </cell>
        </row>
        <row r="243">
          <cell r="A243" t="str">
            <v xml:space="preserve">  306001</v>
          </cell>
          <cell r="B243" t="str">
            <v xml:space="preserve">  无锡市民政局机关</v>
          </cell>
          <cell r="C243" t="str">
            <v>行政单位</v>
          </cell>
          <cell r="D243" t="str">
            <v>全额拨款</v>
          </cell>
          <cell r="E243" t="str">
            <v>2080201</v>
          </cell>
        </row>
        <row r="244">
          <cell r="A244" t="str">
            <v xml:space="preserve">  306002</v>
          </cell>
          <cell r="B244" t="str">
            <v xml:space="preserve">  无锡市烈士陵园</v>
          </cell>
          <cell r="C244" t="str">
            <v>事业单位</v>
          </cell>
          <cell r="D244" t="str">
            <v>全额拨款</v>
          </cell>
          <cell r="E244" t="str">
            <v>2080804</v>
          </cell>
        </row>
        <row r="245">
          <cell r="A245" t="str">
            <v xml:space="preserve">  306003</v>
          </cell>
          <cell r="B245" t="str">
            <v xml:space="preserve">  无锡市社会福利中心</v>
          </cell>
          <cell r="C245" t="str">
            <v>事业单位</v>
          </cell>
          <cell r="D245" t="str">
            <v>全额拨款</v>
          </cell>
          <cell r="E245" t="str">
            <v>2081005</v>
          </cell>
        </row>
        <row r="246">
          <cell r="A246" t="str">
            <v xml:space="preserve">  306005</v>
          </cell>
          <cell r="B246" t="str">
            <v xml:space="preserve">  无锡市慈善物资捐赠中心</v>
          </cell>
          <cell r="C246" t="str">
            <v>事业单位</v>
          </cell>
          <cell r="D246" t="str">
            <v>全额拨款</v>
          </cell>
          <cell r="E246" t="str">
            <v>2080299</v>
          </cell>
        </row>
        <row r="247">
          <cell r="A247" t="str">
            <v xml:space="preserve">  306006</v>
          </cell>
          <cell r="B247" t="str">
            <v xml:space="preserve">  无锡市清扬干休所</v>
          </cell>
          <cell r="C247" t="str">
            <v>事业单位</v>
          </cell>
          <cell r="D247" t="str">
            <v>全额拨款</v>
          </cell>
          <cell r="E247" t="str">
            <v>2080903</v>
          </cell>
        </row>
        <row r="248">
          <cell r="A248" t="str">
            <v xml:space="preserve">  306007</v>
          </cell>
          <cell r="B248" t="str">
            <v xml:space="preserve">  无锡市惠龙干休所</v>
          </cell>
          <cell r="C248" t="str">
            <v>事业单位</v>
          </cell>
          <cell r="D248" t="str">
            <v>全额拨款</v>
          </cell>
          <cell r="E248" t="str">
            <v>2080903</v>
          </cell>
        </row>
        <row r="249">
          <cell r="A249" t="str">
            <v xml:space="preserve">  306008</v>
          </cell>
          <cell r="B249" t="str">
            <v xml:space="preserve">  无锡市福利彩票发行中心（募委会）</v>
          </cell>
          <cell r="C249" t="str">
            <v>事业单位</v>
          </cell>
          <cell r="D249" t="str">
            <v>自收自支</v>
          </cell>
          <cell r="E249">
            <v>2290802</v>
          </cell>
        </row>
        <row r="250">
          <cell r="A250" t="str">
            <v xml:space="preserve">  306009</v>
          </cell>
          <cell r="B250" t="str">
            <v xml:space="preserve">  无锡市溪南干休所</v>
          </cell>
          <cell r="C250" t="str">
            <v>事业单位</v>
          </cell>
          <cell r="D250" t="str">
            <v>全额拨款</v>
          </cell>
          <cell r="E250" t="str">
            <v>2080903</v>
          </cell>
        </row>
        <row r="251">
          <cell r="A251" t="str">
            <v xml:space="preserve">  306010</v>
          </cell>
          <cell r="B251" t="str">
            <v xml:space="preserve">  无锡市殡葬管理处</v>
          </cell>
          <cell r="C251" t="str">
            <v>事业单位</v>
          </cell>
          <cell r="D251" t="str">
            <v>全额拨款</v>
          </cell>
          <cell r="E251" t="str">
            <v>2081004</v>
          </cell>
        </row>
        <row r="252">
          <cell r="A252" t="str">
            <v xml:space="preserve">  306011</v>
          </cell>
          <cell r="B252" t="str">
            <v xml:space="preserve">  无锡市军队离休退休干部服务管理中心</v>
          </cell>
          <cell r="C252" t="str">
            <v>事业单位</v>
          </cell>
          <cell r="D252" t="str">
            <v>全额拨款</v>
          </cell>
          <cell r="E252" t="str">
            <v>2080903</v>
          </cell>
        </row>
        <row r="253">
          <cell r="A253" t="str">
            <v xml:space="preserve">  306012</v>
          </cell>
          <cell r="B253" t="str">
            <v xml:space="preserve">  无锡市救助站</v>
          </cell>
          <cell r="C253" t="str">
            <v>事业单位</v>
          </cell>
          <cell r="D253" t="str">
            <v>全额拨款</v>
          </cell>
          <cell r="E253" t="str">
            <v>2081301</v>
          </cell>
        </row>
        <row r="254">
          <cell r="A254" t="str">
            <v xml:space="preserve">  306013</v>
          </cell>
          <cell r="B254" t="str">
            <v xml:space="preserve">  无锡市民间组织服务中心</v>
          </cell>
          <cell r="C254" t="str">
            <v>事业单位</v>
          </cell>
          <cell r="D254" t="str">
            <v>全额拨款</v>
          </cell>
          <cell r="E254" t="str">
            <v>2080206</v>
          </cell>
        </row>
        <row r="255">
          <cell r="A255" t="str">
            <v xml:space="preserve">  306101</v>
          </cell>
          <cell r="B255" t="str">
            <v xml:space="preserve">  无锡市军用饮食供应站供水站</v>
          </cell>
          <cell r="C255" t="str">
            <v>事业单位</v>
          </cell>
          <cell r="D255" t="str">
            <v>自收自支</v>
          </cell>
          <cell r="E255">
            <v>2080209</v>
          </cell>
        </row>
        <row r="256">
          <cell r="A256" t="str">
            <v xml:space="preserve">  306102</v>
          </cell>
          <cell r="B256" t="str">
            <v xml:space="preserve">  无锡市青城公墓</v>
          </cell>
          <cell r="C256" t="str">
            <v>事业单位</v>
          </cell>
          <cell r="D256" t="str">
            <v>自收自支</v>
          </cell>
          <cell r="E256" t="str">
            <v>2080299</v>
          </cell>
        </row>
        <row r="257">
          <cell r="A257" t="str">
            <v xml:space="preserve">  306104</v>
          </cell>
          <cell r="B257" t="str">
            <v xml:space="preserve">  无锡市殡仪馆</v>
          </cell>
          <cell r="C257" t="str">
            <v>事业单位</v>
          </cell>
          <cell r="D257" t="str">
            <v>自收自支</v>
          </cell>
          <cell r="E257" t="str">
            <v>2081004</v>
          </cell>
        </row>
        <row r="258">
          <cell r="A258">
            <v>306105</v>
          </cell>
          <cell r="B258" t="str">
            <v xml:space="preserve">  无锡市失能老人托养中心</v>
          </cell>
          <cell r="C258" t="str">
            <v>事业单位</v>
          </cell>
          <cell r="D258" t="str">
            <v>差额拨款</v>
          </cell>
          <cell r="E258">
            <v>2081002</v>
          </cell>
        </row>
        <row r="259">
          <cell r="A259" t="str">
            <v xml:space="preserve">  307001</v>
          </cell>
          <cell r="B259" t="str">
            <v xml:space="preserve">  无锡市残疾人联合会机关</v>
          </cell>
          <cell r="C259" t="str">
            <v>行政单位</v>
          </cell>
          <cell r="D259" t="str">
            <v>全额拨款</v>
          </cell>
          <cell r="E259" t="str">
            <v>2081101</v>
          </cell>
        </row>
        <row r="260">
          <cell r="A260" t="str">
            <v xml:space="preserve">  307002</v>
          </cell>
          <cell r="B260" t="str">
            <v xml:space="preserve">  无锡市特殊需要儿童早期干预中心</v>
          </cell>
          <cell r="C260" t="str">
            <v>事业单位</v>
          </cell>
          <cell r="D260" t="str">
            <v>差额拨款</v>
          </cell>
          <cell r="E260" t="str">
            <v>2050701</v>
          </cell>
        </row>
        <row r="261">
          <cell r="A261" t="str">
            <v xml:space="preserve">  307003</v>
          </cell>
          <cell r="B261" t="str">
            <v xml:space="preserve">  无锡市残疾人就业管理中心</v>
          </cell>
          <cell r="C261" t="str">
            <v>事业单位</v>
          </cell>
          <cell r="D261" t="str">
            <v>自收自支</v>
          </cell>
          <cell r="E261" t="str">
            <v>2086001</v>
          </cell>
        </row>
        <row r="262">
          <cell r="A262" t="str">
            <v xml:space="preserve">  307004</v>
          </cell>
          <cell r="B262" t="str">
            <v xml:space="preserve">  无锡市残疾人综合服务中心</v>
          </cell>
          <cell r="C262" t="str">
            <v>事业单位</v>
          </cell>
          <cell r="D262" t="str">
            <v>自收自支</v>
          </cell>
          <cell r="E262" t="str">
            <v>2086001</v>
          </cell>
        </row>
        <row r="263">
          <cell r="A263">
            <v>307005</v>
          </cell>
          <cell r="B263" t="str">
            <v xml:space="preserve">  无锡市重度残疾人托养中心</v>
          </cell>
          <cell r="C263" t="str">
            <v>事业单位</v>
          </cell>
          <cell r="D263" t="str">
            <v>差额拨款</v>
          </cell>
          <cell r="E263" t="str">
            <v>2801104</v>
          </cell>
        </row>
        <row r="264">
          <cell r="A264" t="str">
            <v xml:space="preserve">  308001</v>
          </cell>
          <cell r="B264" t="str">
            <v xml:space="preserve">  无锡市医院管理中心本级</v>
          </cell>
          <cell r="C264" t="str">
            <v>参照单位</v>
          </cell>
          <cell r="D264" t="str">
            <v>全额拨款</v>
          </cell>
          <cell r="E264" t="str">
            <v>2100101</v>
          </cell>
        </row>
        <row r="265">
          <cell r="A265" t="str">
            <v xml:space="preserve">  308002</v>
          </cell>
          <cell r="B265" t="str">
            <v xml:space="preserve">  无锡市卫生高等职业技术学校</v>
          </cell>
          <cell r="C265" t="str">
            <v>事业单位</v>
          </cell>
          <cell r="D265" t="str">
            <v>全额拨款</v>
          </cell>
          <cell r="E265" t="str">
            <v>2050302</v>
          </cell>
        </row>
        <row r="266">
          <cell r="A266" t="str">
            <v xml:space="preserve">  308003</v>
          </cell>
          <cell r="B266" t="str">
            <v xml:space="preserve">  无锡市妇幼保健所</v>
          </cell>
          <cell r="C266" t="str">
            <v>事业单位</v>
          </cell>
          <cell r="D266" t="str">
            <v>全额拨款</v>
          </cell>
          <cell r="E266" t="str">
            <v>2100403</v>
          </cell>
        </row>
        <row r="267">
          <cell r="A267" t="str">
            <v xml:space="preserve">  308004</v>
          </cell>
          <cell r="B267" t="str">
            <v xml:space="preserve">  无锡市临床医学实验研究所</v>
          </cell>
          <cell r="C267" t="str">
            <v>事业单位</v>
          </cell>
          <cell r="D267" t="str">
            <v>全额拨款</v>
          </cell>
          <cell r="E267" t="str">
            <v>2109901</v>
          </cell>
        </row>
        <row r="268">
          <cell r="A268" t="str">
            <v xml:space="preserve">  308005</v>
          </cell>
          <cell r="B268" t="str">
            <v xml:space="preserve">  无锡市人民医院</v>
          </cell>
          <cell r="C268" t="str">
            <v>事业单位</v>
          </cell>
          <cell r="D268" t="str">
            <v>差额拨款</v>
          </cell>
          <cell r="E268" t="str">
            <v>2100201</v>
          </cell>
        </row>
        <row r="269">
          <cell r="A269" t="str">
            <v xml:space="preserve">  308006</v>
          </cell>
          <cell r="B269" t="str">
            <v xml:space="preserve">  无锡市第二人民医院</v>
          </cell>
          <cell r="C269" t="str">
            <v>事业单位</v>
          </cell>
          <cell r="D269" t="str">
            <v>差额拨款</v>
          </cell>
          <cell r="E269" t="str">
            <v>2100201</v>
          </cell>
        </row>
        <row r="270">
          <cell r="A270" t="str">
            <v xml:space="preserve">  308007</v>
          </cell>
          <cell r="B270" t="str">
            <v xml:space="preserve">  无锡市第三人民医院</v>
          </cell>
          <cell r="C270" t="str">
            <v>事业单位</v>
          </cell>
          <cell r="D270" t="str">
            <v>差额拨款</v>
          </cell>
          <cell r="E270">
            <v>2100202</v>
          </cell>
        </row>
        <row r="271">
          <cell r="A271" t="str">
            <v xml:space="preserve">  308008</v>
          </cell>
          <cell r="B271" t="str">
            <v xml:space="preserve">  无锡市第四人民医院</v>
          </cell>
          <cell r="C271" t="str">
            <v>事业单位</v>
          </cell>
          <cell r="D271" t="str">
            <v>差额拨款</v>
          </cell>
          <cell r="E271" t="str">
            <v>2100201</v>
          </cell>
        </row>
        <row r="272">
          <cell r="A272" t="str">
            <v xml:space="preserve">  308010</v>
          </cell>
          <cell r="B272" t="str">
            <v xml:space="preserve">  无锡市妇幼保健院</v>
          </cell>
          <cell r="C272" t="str">
            <v>事业单位</v>
          </cell>
          <cell r="D272" t="str">
            <v>差额拨款</v>
          </cell>
          <cell r="E272" t="str">
            <v>2100206</v>
          </cell>
        </row>
        <row r="273">
          <cell r="A273" t="str">
            <v xml:space="preserve">  308011</v>
          </cell>
          <cell r="B273" t="str">
            <v xml:space="preserve">  无锡市第五人民医院</v>
          </cell>
          <cell r="C273" t="str">
            <v>事业单位</v>
          </cell>
          <cell r="D273" t="str">
            <v>差额拨款</v>
          </cell>
          <cell r="E273" t="str">
            <v>2100203</v>
          </cell>
        </row>
        <row r="274">
          <cell r="A274" t="str">
            <v xml:space="preserve">  308012</v>
          </cell>
          <cell r="B274" t="str">
            <v xml:space="preserve">  无锡市中医医院</v>
          </cell>
          <cell r="C274" t="str">
            <v>事业单位</v>
          </cell>
          <cell r="D274" t="str">
            <v>差额拨款</v>
          </cell>
          <cell r="E274" t="str">
            <v>2100202</v>
          </cell>
        </row>
        <row r="275">
          <cell r="A275" t="str">
            <v xml:space="preserve">  308013</v>
          </cell>
          <cell r="B275" t="str">
            <v xml:space="preserve">  无锡市精神卫生中心</v>
          </cell>
          <cell r="C275" t="str">
            <v>事业单位</v>
          </cell>
          <cell r="D275" t="str">
            <v>差额拨款</v>
          </cell>
          <cell r="E275" t="str">
            <v>2100205</v>
          </cell>
        </row>
        <row r="276">
          <cell r="A276" t="str">
            <v xml:space="preserve">  308014</v>
          </cell>
          <cell r="B276" t="str">
            <v xml:space="preserve">  无锡市医院管理中心政府采购办</v>
          </cell>
          <cell r="C276" t="str">
            <v>事业单位</v>
          </cell>
          <cell r="D276" t="str">
            <v>全额拨款</v>
          </cell>
          <cell r="E276" t="str">
            <v>2100199</v>
          </cell>
        </row>
        <row r="277">
          <cell r="A277" t="str">
            <v xml:space="preserve">  310</v>
          </cell>
          <cell r="B277" t="str">
            <v xml:space="preserve">  社保处</v>
          </cell>
        </row>
        <row r="278">
          <cell r="A278" t="str">
            <v xml:space="preserve">  310001</v>
          </cell>
          <cell r="B278" t="str">
            <v xml:space="preserve">  无锡市质量技术监督局</v>
          </cell>
          <cell r="C278" t="str">
            <v>行政单位</v>
          </cell>
          <cell r="D278" t="str">
            <v>全额拨款</v>
          </cell>
          <cell r="E278">
            <v>2011701</v>
          </cell>
        </row>
        <row r="279">
          <cell r="A279" t="str">
            <v xml:space="preserve">  310002</v>
          </cell>
          <cell r="B279" t="str">
            <v xml:space="preserve">  无锡市药监局</v>
          </cell>
          <cell r="C279" t="str">
            <v>行政单位</v>
          </cell>
          <cell r="D279" t="str">
            <v>全额拨款</v>
          </cell>
          <cell r="E279">
            <v>2101001</v>
          </cell>
        </row>
        <row r="280">
          <cell r="A280" t="str">
            <v xml:space="preserve">  310003</v>
          </cell>
          <cell r="B280" t="str">
            <v xml:space="preserve">  无锡市药检所</v>
          </cell>
          <cell r="C280" t="str">
            <v>事业单位</v>
          </cell>
          <cell r="D280" t="str">
            <v>全额拨款</v>
          </cell>
          <cell r="E280">
            <v>2101012</v>
          </cell>
        </row>
        <row r="281">
          <cell r="A281" t="str">
            <v xml:space="preserve">  310004</v>
          </cell>
          <cell r="B281" t="str">
            <v xml:space="preserve">  武警支队(医疗)</v>
          </cell>
          <cell r="C281" t="str">
            <v>事业单位</v>
          </cell>
          <cell r="D281" t="str">
            <v>全额拨款</v>
          </cell>
          <cell r="E281">
            <v>2100599</v>
          </cell>
        </row>
        <row r="282">
          <cell r="A282" t="str">
            <v xml:space="preserve">  310005</v>
          </cell>
          <cell r="B282" t="str">
            <v xml:space="preserve">  消防支队(医疗)</v>
          </cell>
          <cell r="C282" t="str">
            <v>事业单位</v>
          </cell>
          <cell r="D282" t="str">
            <v>全额拨款</v>
          </cell>
          <cell r="E282">
            <v>2100599</v>
          </cell>
        </row>
        <row r="283">
          <cell r="A283" t="str">
            <v xml:space="preserve">  310006</v>
          </cell>
          <cell r="B283" t="str">
            <v xml:space="preserve">  江苏省无锡质量技术监督稽查队</v>
          </cell>
          <cell r="C283" t="str">
            <v>事业单位</v>
          </cell>
          <cell r="D283" t="str">
            <v>全额拨款</v>
          </cell>
          <cell r="E283">
            <v>2011706</v>
          </cell>
        </row>
        <row r="284">
          <cell r="A284" t="str">
            <v xml:space="preserve">  310008</v>
          </cell>
          <cell r="B284" t="str">
            <v xml:space="preserve">  老年事业服务中心（事改企）</v>
          </cell>
          <cell r="C284" t="str">
            <v>其他单位</v>
          </cell>
          <cell r="D284" t="str">
            <v>自收自支</v>
          </cell>
          <cell r="E284" t="str">
            <v>2080299</v>
          </cell>
        </row>
        <row r="285">
          <cell r="A285" t="str">
            <v xml:space="preserve">  310009</v>
          </cell>
          <cell r="B285" t="str">
            <v xml:space="preserve">  边防检查站</v>
          </cell>
          <cell r="C285" t="str">
            <v>事业单位</v>
          </cell>
          <cell r="D285" t="str">
            <v>自收自支</v>
          </cell>
          <cell r="E285">
            <v>2100599</v>
          </cell>
        </row>
        <row r="286">
          <cell r="A286" t="str">
            <v xml:space="preserve">  311001</v>
          </cell>
          <cell r="B286" t="str">
            <v xml:space="preserve">  无锡市社保基金管理中心</v>
          </cell>
          <cell r="C286" t="str">
            <v>事业单位</v>
          </cell>
          <cell r="D286" t="str">
            <v>全额拨款</v>
          </cell>
          <cell r="E286" t="str">
            <v>2080109</v>
          </cell>
        </row>
        <row r="287">
          <cell r="A287" t="str">
            <v>003</v>
          </cell>
          <cell r="B287" t="str">
            <v>经建处</v>
          </cell>
        </row>
        <row r="288">
          <cell r="A288" t="str">
            <v xml:space="preserve">  501001</v>
          </cell>
          <cell r="B288" t="str">
            <v xml:space="preserve">  无锡市建设局机关</v>
          </cell>
          <cell r="C288" t="str">
            <v>行政单位</v>
          </cell>
          <cell r="D288" t="str">
            <v>全额拨款</v>
          </cell>
          <cell r="E288" t="str">
            <v>2120101</v>
          </cell>
        </row>
        <row r="289">
          <cell r="A289" t="str">
            <v xml:space="preserve">  501002</v>
          </cell>
          <cell r="B289" t="str">
            <v xml:space="preserve">  无锡市城建档案馆</v>
          </cell>
          <cell r="C289" t="str">
            <v>事业单位</v>
          </cell>
          <cell r="D289" t="str">
            <v>差额拨款</v>
          </cell>
          <cell r="E289" t="str">
            <v>2120199</v>
          </cell>
        </row>
        <row r="290">
          <cell r="A290" t="str">
            <v xml:space="preserve">  501003</v>
          </cell>
          <cell r="B290" t="str">
            <v xml:space="preserve">  无锡市人民政府拆迁管理办公室</v>
          </cell>
          <cell r="C290" t="str">
            <v>事业单位</v>
          </cell>
          <cell r="D290" t="str">
            <v>全额拨款</v>
          </cell>
          <cell r="E290" t="str">
            <v>2120199</v>
          </cell>
        </row>
        <row r="291">
          <cell r="A291" t="str">
            <v xml:space="preserve">  501004</v>
          </cell>
          <cell r="B291" t="str">
            <v xml:space="preserve">  无锡市建设工程质量监督站</v>
          </cell>
          <cell r="C291" t="str">
            <v>事业单位</v>
          </cell>
          <cell r="D291" t="str">
            <v>自收自支</v>
          </cell>
          <cell r="E291" t="str">
            <v>2120199</v>
          </cell>
        </row>
        <row r="292">
          <cell r="A292" t="str">
            <v xml:space="preserve">  501006</v>
          </cell>
          <cell r="B292" t="str">
            <v xml:space="preserve">  无锡市建设工程安全监督站</v>
          </cell>
          <cell r="C292" t="str">
            <v>事业单位</v>
          </cell>
          <cell r="D292" t="str">
            <v>自收自支</v>
          </cell>
          <cell r="E292" t="str">
            <v>2120199</v>
          </cell>
        </row>
        <row r="293">
          <cell r="A293" t="str">
            <v xml:space="preserve">  501007</v>
          </cell>
          <cell r="B293" t="str">
            <v xml:space="preserve">  无锡市城市科学研究所</v>
          </cell>
          <cell r="C293" t="str">
            <v>事业单位</v>
          </cell>
          <cell r="D293" t="str">
            <v>全额拨款</v>
          </cell>
          <cell r="E293" t="str">
            <v>2120199</v>
          </cell>
        </row>
        <row r="294">
          <cell r="A294" t="str">
            <v xml:space="preserve">  501011</v>
          </cell>
          <cell r="B294" t="str">
            <v xml:space="preserve">  无锡市建设工程设计审查中心</v>
          </cell>
          <cell r="C294" t="str">
            <v>事业单位</v>
          </cell>
          <cell r="D294" t="str">
            <v>自收自支</v>
          </cell>
          <cell r="E294" t="str">
            <v>2120199</v>
          </cell>
        </row>
        <row r="295">
          <cell r="A295" t="str">
            <v xml:space="preserve">  501012</v>
          </cell>
          <cell r="B295" t="str">
            <v xml:space="preserve">  无锡市工程建设监察支队</v>
          </cell>
          <cell r="C295" t="str">
            <v>参照单位</v>
          </cell>
          <cell r="D295" t="str">
            <v>全额拨款</v>
          </cell>
          <cell r="E295" t="str">
            <v>2120101</v>
          </cell>
        </row>
        <row r="296">
          <cell r="A296" t="str">
            <v xml:space="preserve">  501014</v>
          </cell>
          <cell r="B296" t="str">
            <v xml:space="preserve">  无锡市建设信息中心</v>
          </cell>
          <cell r="C296" t="str">
            <v>事业单位</v>
          </cell>
          <cell r="D296" t="str">
            <v>自收自支</v>
          </cell>
          <cell r="E296" t="str">
            <v>2120199</v>
          </cell>
        </row>
        <row r="297">
          <cell r="A297" t="str">
            <v xml:space="preserve">  501015</v>
          </cell>
          <cell r="B297" t="str">
            <v xml:space="preserve">  无锡市建设工程交易管理中心</v>
          </cell>
          <cell r="C297" t="str">
            <v>事业单位</v>
          </cell>
          <cell r="D297" t="str">
            <v>自收自支</v>
          </cell>
          <cell r="E297" t="str">
            <v>2120199</v>
          </cell>
        </row>
        <row r="298">
          <cell r="A298" t="str">
            <v xml:space="preserve">  501016</v>
          </cell>
          <cell r="B298" t="str">
            <v xml:space="preserve">  无锡市建设培训中心</v>
          </cell>
          <cell r="C298" t="str">
            <v>事业单位</v>
          </cell>
          <cell r="D298" t="str">
            <v>自收自支</v>
          </cell>
          <cell r="E298" t="str">
            <v>2120199</v>
          </cell>
        </row>
        <row r="299">
          <cell r="A299" t="str">
            <v xml:space="preserve">  502001001</v>
          </cell>
          <cell r="B299" t="str">
            <v xml:space="preserve">  无锡市规划局机关（行政）</v>
          </cell>
          <cell r="C299" t="str">
            <v>行政单位</v>
          </cell>
          <cell r="D299" t="str">
            <v>全额拨款</v>
          </cell>
          <cell r="E299" t="str">
            <v>2120201</v>
          </cell>
        </row>
        <row r="300">
          <cell r="A300" t="str">
            <v xml:space="preserve">  502003001</v>
          </cell>
          <cell r="B300" t="str">
            <v xml:space="preserve">  无锡市规划局滨湖分局（行政）</v>
          </cell>
          <cell r="C300" t="str">
            <v>行政单位</v>
          </cell>
          <cell r="D300" t="str">
            <v>全额拨款</v>
          </cell>
          <cell r="E300" t="str">
            <v>2120201</v>
          </cell>
        </row>
        <row r="301">
          <cell r="A301" t="str">
            <v xml:space="preserve">  502004001</v>
          </cell>
          <cell r="B301" t="str">
            <v xml:space="preserve">  无锡市规划局锡山分局（行政）</v>
          </cell>
          <cell r="C301" t="str">
            <v>行政单位</v>
          </cell>
          <cell r="D301" t="str">
            <v>全额拨款</v>
          </cell>
          <cell r="E301" t="str">
            <v>2120201</v>
          </cell>
        </row>
        <row r="302">
          <cell r="A302" t="str">
            <v xml:space="preserve">  502005001</v>
          </cell>
          <cell r="B302" t="str">
            <v xml:space="preserve">  无锡市规划局惠山分局（行政）</v>
          </cell>
          <cell r="C302" t="str">
            <v>行政单位</v>
          </cell>
          <cell r="D302" t="str">
            <v>全额拨款</v>
          </cell>
          <cell r="E302" t="str">
            <v>2120201</v>
          </cell>
        </row>
        <row r="303">
          <cell r="A303" t="str">
            <v xml:space="preserve">  502006001</v>
          </cell>
          <cell r="B303" t="str">
            <v xml:space="preserve">  无锡市规划局新区分局（行政）</v>
          </cell>
          <cell r="C303" t="str">
            <v>行政单位</v>
          </cell>
          <cell r="D303" t="str">
            <v>全额拨款</v>
          </cell>
          <cell r="E303" t="str">
            <v>2120201</v>
          </cell>
        </row>
        <row r="304">
          <cell r="A304" t="str">
            <v xml:space="preserve">  502007001</v>
          </cell>
          <cell r="B304" t="str">
            <v xml:space="preserve">  无锡市规划局锡东新城规划办(行政)</v>
          </cell>
          <cell r="C304" t="str">
            <v>行政单位</v>
          </cell>
          <cell r="D304" t="str">
            <v>全额拨款</v>
          </cell>
          <cell r="E304" t="str">
            <v>2120201</v>
          </cell>
        </row>
        <row r="305">
          <cell r="A305" t="str">
            <v xml:space="preserve">  503001</v>
          </cell>
          <cell r="B305" t="str">
            <v xml:space="preserve">  无锡市市政和园林局机关</v>
          </cell>
          <cell r="C305" t="str">
            <v>行政单位</v>
          </cell>
          <cell r="D305" t="str">
            <v>全额拨款</v>
          </cell>
          <cell r="E305" t="str">
            <v>2120101</v>
          </cell>
        </row>
        <row r="306">
          <cell r="A306" t="str">
            <v xml:space="preserve">  503003</v>
          </cell>
          <cell r="B306" t="str">
            <v xml:space="preserve">  无锡市市政质监站</v>
          </cell>
          <cell r="C306" t="str">
            <v>事业单位</v>
          </cell>
          <cell r="D306" t="str">
            <v>自收自支</v>
          </cell>
          <cell r="E306" t="str">
            <v>2120199</v>
          </cell>
        </row>
        <row r="307">
          <cell r="A307" t="str">
            <v xml:space="preserve">  503004</v>
          </cell>
          <cell r="B307" t="str">
            <v xml:space="preserve">  无锡市园林和公用事业监管中心</v>
          </cell>
          <cell r="C307" t="str">
            <v>参照单位</v>
          </cell>
          <cell r="D307" t="str">
            <v>全额拨款</v>
          </cell>
          <cell r="E307" t="str">
            <v>2120199</v>
          </cell>
        </row>
        <row r="308">
          <cell r="A308" t="str">
            <v xml:space="preserve">  503005</v>
          </cell>
          <cell r="B308" t="str">
            <v xml:space="preserve">  无锡照明管理处</v>
          </cell>
          <cell r="C308" t="str">
            <v>事业单位</v>
          </cell>
          <cell r="D308" t="str">
            <v>全额拨款</v>
          </cell>
          <cell r="E308" t="str">
            <v>2120199</v>
          </cell>
        </row>
        <row r="309">
          <cell r="A309" t="str">
            <v xml:space="preserve">  503006</v>
          </cell>
          <cell r="B309" t="str">
            <v xml:space="preserve">  无锡排水管理处</v>
          </cell>
          <cell r="C309" t="str">
            <v>事业单位</v>
          </cell>
          <cell r="D309" t="str">
            <v>全额拨款</v>
          </cell>
          <cell r="E309" t="str">
            <v>2120199</v>
          </cell>
        </row>
        <row r="310">
          <cell r="A310" t="str">
            <v xml:space="preserve">  503007</v>
          </cell>
          <cell r="B310" t="str">
            <v xml:space="preserve">  无锡市政设施管理处</v>
          </cell>
          <cell r="C310" t="str">
            <v>事业单位</v>
          </cell>
          <cell r="D310" t="str">
            <v>全额拨款</v>
          </cell>
          <cell r="E310" t="str">
            <v>2120199</v>
          </cell>
        </row>
        <row r="311">
          <cell r="A311" t="str">
            <v xml:space="preserve">  503009</v>
          </cell>
          <cell r="B311" t="str">
            <v xml:space="preserve">  无锡市绿化质量监督管理中心</v>
          </cell>
          <cell r="C311" t="str">
            <v>事业单位</v>
          </cell>
          <cell r="D311" t="str">
            <v>全额拨款</v>
          </cell>
          <cell r="E311" t="str">
            <v>2120199</v>
          </cell>
        </row>
        <row r="312">
          <cell r="A312" t="str">
            <v xml:space="preserve">  504001</v>
          </cell>
          <cell r="B312" t="str">
            <v xml:space="preserve">  无锡市城市管理局机关</v>
          </cell>
          <cell r="C312" t="str">
            <v>行政单位</v>
          </cell>
          <cell r="D312" t="str">
            <v>全额拨款</v>
          </cell>
          <cell r="E312" t="str">
            <v>2120101</v>
          </cell>
        </row>
        <row r="313">
          <cell r="A313" t="str">
            <v xml:space="preserve">  504002001</v>
          </cell>
          <cell r="B313" t="str">
            <v xml:space="preserve">  无锡市城市管理行政执法支队</v>
          </cell>
          <cell r="C313" t="str">
            <v>参照单位</v>
          </cell>
          <cell r="D313" t="str">
            <v>全额拨款</v>
          </cell>
          <cell r="E313" t="str">
            <v>2120101</v>
          </cell>
        </row>
        <row r="314">
          <cell r="A314" t="str">
            <v xml:space="preserve">  504003</v>
          </cell>
          <cell r="B314" t="str">
            <v xml:space="preserve">  无锡环境卫生管理处</v>
          </cell>
          <cell r="C314" t="str">
            <v>事业单位</v>
          </cell>
          <cell r="D314" t="str">
            <v>全额拨款</v>
          </cell>
          <cell r="E314" t="str">
            <v>2120501</v>
          </cell>
        </row>
        <row r="315">
          <cell r="A315" t="str">
            <v xml:space="preserve">  504004</v>
          </cell>
          <cell r="B315" t="str">
            <v xml:space="preserve">  无锡市特种固废处置管理中心</v>
          </cell>
          <cell r="C315" t="str">
            <v>事业单位</v>
          </cell>
          <cell r="D315" t="str">
            <v>自收自支</v>
          </cell>
          <cell r="E315" t="str">
            <v>2120501</v>
          </cell>
        </row>
        <row r="316">
          <cell r="A316" t="str">
            <v xml:space="preserve">  505001</v>
          </cell>
          <cell r="B316" t="str">
            <v xml:space="preserve">  无锡市住房保障和房产管理局机关</v>
          </cell>
          <cell r="C316" t="str">
            <v>行政单位</v>
          </cell>
          <cell r="D316" t="str">
            <v>全额拨款</v>
          </cell>
          <cell r="E316" t="str">
            <v>2120101</v>
          </cell>
        </row>
        <row r="317">
          <cell r="A317" t="str">
            <v xml:space="preserve">  505002</v>
          </cell>
          <cell r="B317" t="str">
            <v xml:space="preserve">  无锡市白蚁防治中心</v>
          </cell>
          <cell r="C317" t="str">
            <v>事业单位</v>
          </cell>
          <cell r="D317" t="str">
            <v>差额拨款</v>
          </cell>
          <cell r="E317" t="str">
            <v>2120199</v>
          </cell>
        </row>
        <row r="318">
          <cell r="A318" t="str">
            <v xml:space="preserve">  505004</v>
          </cell>
          <cell r="B318" t="str">
            <v xml:space="preserve">  无锡市房产管理局产权监理处</v>
          </cell>
          <cell r="C318" t="str">
            <v>事业单位</v>
          </cell>
          <cell r="D318" t="str">
            <v>差额拨款</v>
          </cell>
          <cell r="E318" t="str">
            <v>2120199</v>
          </cell>
        </row>
        <row r="319">
          <cell r="A319" t="str">
            <v xml:space="preserve">  505005</v>
          </cell>
          <cell r="B319" t="str">
            <v xml:space="preserve">  无锡市物业管理中心</v>
          </cell>
          <cell r="C319" t="str">
            <v>事业单位</v>
          </cell>
          <cell r="D319" t="str">
            <v>自收自支</v>
          </cell>
          <cell r="E319" t="str">
            <v>2120199</v>
          </cell>
        </row>
        <row r="320">
          <cell r="A320" t="str">
            <v xml:space="preserve">  505006</v>
          </cell>
          <cell r="B320" t="str">
            <v xml:space="preserve">  无锡市房屋安全鉴定中心</v>
          </cell>
          <cell r="C320" t="str">
            <v>事业单位</v>
          </cell>
          <cell r="D320" t="str">
            <v>自收自支</v>
          </cell>
          <cell r="E320" t="str">
            <v>2120199</v>
          </cell>
        </row>
        <row r="321">
          <cell r="A321" t="str">
            <v xml:space="preserve">  505007</v>
          </cell>
          <cell r="B321" t="str">
            <v xml:space="preserve">  无锡市公用房产管理处</v>
          </cell>
          <cell r="C321" t="str">
            <v>事业单位</v>
          </cell>
          <cell r="D321" t="str">
            <v>自收自支</v>
          </cell>
          <cell r="E321" t="str">
            <v>2120199</v>
          </cell>
        </row>
        <row r="322">
          <cell r="A322" t="str">
            <v xml:space="preserve">  505008</v>
          </cell>
          <cell r="B322" t="str">
            <v xml:space="preserve">  无锡市保障性住房管理办公室</v>
          </cell>
          <cell r="C322" t="str">
            <v>事业单位</v>
          </cell>
          <cell r="D322" t="str">
            <v>自收自支</v>
          </cell>
          <cell r="E322" t="str">
            <v>2120199</v>
          </cell>
        </row>
        <row r="323">
          <cell r="A323" t="str">
            <v xml:space="preserve">  506001</v>
          </cell>
          <cell r="B323" t="str">
            <v xml:space="preserve">  无锡市交通运输局机关</v>
          </cell>
          <cell r="C323" t="str">
            <v>行政单位</v>
          </cell>
          <cell r="D323" t="str">
            <v>全额拨款</v>
          </cell>
          <cell r="E323" t="str">
            <v>2140101</v>
          </cell>
        </row>
        <row r="324">
          <cell r="A324" t="str">
            <v xml:space="preserve">  506002</v>
          </cell>
          <cell r="B324" t="str">
            <v xml:space="preserve">  无锡市交通工程质监站</v>
          </cell>
          <cell r="C324" t="str">
            <v>事业单位</v>
          </cell>
          <cell r="D324" t="str">
            <v>自收自支</v>
          </cell>
          <cell r="E324" t="str">
            <v>2140199</v>
          </cell>
        </row>
        <row r="325">
          <cell r="A325" t="str">
            <v xml:space="preserve">  506004001</v>
          </cell>
          <cell r="B325" t="str">
            <v xml:space="preserve">  无锡市交通运输管理处本级</v>
          </cell>
          <cell r="C325" t="str">
            <v>事业单位</v>
          </cell>
          <cell r="D325" t="str">
            <v>自收自支</v>
          </cell>
          <cell r="E325" t="str">
            <v>2140199</v>
          </cell>
        </row>
        <row r="326">
          <cell r="A326" t="str">
            <v xml:space="preserve">  506004002</v>
          </cell>
          <cell r="B326" t="str">
            <v xml:space="preserve">  无锡市交通运输局扬名交通管理所</v>
          </cell>
          <cell r="C326" t="str">
            <v>事业单位</v>
          </cell>
          <cell r="D326" t="str">
            <v>自收自支</v>
          </cell>
          <cell r="E326" t="str">
            <v>2140199</v>
          </cell>
        </row>
        <row r="327">
          <cell r="A327" t="str">
            <v xml:space="preserve">  506004003</v>
          </cell>
          <cell r="B327" t="str">
            <v xml:space="preserve">  无锡市交通运输局广益交通管理所</v>
          </cell>
          <cell r="C327" t="str">
            <v>事业单位</v>
          </cell>
          <cell r="D327" t="str">
            <v>自收自支</v>
          </cell>
          <cell r="E327" t="str">
            <v>2140199</v>
          </cell>
        </row>
        <row r="328">
          <cell r="A328" t="str">
            <v xml:space="preserve">  506004004</v>
          </cell>
          <cell r="B328" t="str">
            <v xml:space="preserve">  无锡市交通运输局黄巷交通管理所</v>
          </cell>
          <cell r="C328" t="str">
            <v>事业单位</v>
          </cell>
          <cell r="D328" t="str">
            <v>自收自支</v>
          </cell>
          <cell r="E328" t="str">
            <v>2140199</v>
          </cell>
        </row>
        <row r="329">
          <cell r="A329" t="str">
            <v xml:space="preserve">  506004005</v>
          </cell>
          <cell r="B329" t="str">
            <v xml:space="preserve">  无锡市交通运输局山北交通管理所</v>
          </cell>
          <cell r="C329" t="str">
            <v>事业单位</v>
          </cell>
          <cell r="D329" t="str">
            <v>自收自支</v>
          </cell>
          <cell r="E329" t="str">
            <v>2140199</v>
          </cell>
        </row>
        <row r="330">
          <cell r="A330" t="str">
            <v xml:space="preserve">  506005001</v>
          </cell>
          <cell r="B330" t="str">
            <v xml:space="preserve">  江苏省无锡市公路管理处本级</v>
          </cell>
          <cell r="C330" t="str">
            <v>事业单位</v>
          </cell>
          <cell r="D330" t="str">
            <v>全额拨款</v>
          </cell>
          <cell r="E330" t="str">
            <v>2140199</v>
          </cell>
        </row>
        <row r="331">
          <cell r="A331" t="str">
            <v xml:space="preserve">  506005002</v>
          </cell>
          <cell r="B331" t="str">
            <v xml:space="preserve">  无锡市公路管理站</v>
          </cell>
          <cell r="C331" t="str">
            <v>事业单位</v>
          </cell>
          <cell r="D331" t="str">
            <v>全额拨款</v>
          </cell>
          <cell r="E331" t="str">
            <v>2140199</v>
          </cell>
        </row>
        <row r="332">
          <cell r="A332" t="str">
            <v xml:space="preserve">  506005003</v>
          </cell>
          <cell r="B332" t="str">
            <v xml:space="preserve">  无锡滨湖超限检测站</v>
          </cell>
          <cell r="C332" t="str">
            <v>事业单位</v>
          </cell>
          <cell r="D332" t="str">
            <v>全额拨款</v>
          </cell>
          <cell r="E332" t="str">
            <v>2140199</v>
          </cell>
        </row>
        <row r="333">
          <cell r="A333" t="str">
            <v xml:space="preserve">  506005004</v>
          </cell>
          <cell r="B333" t="str">
            <v xml:space="preserve">  无锡超限检测站</v>
          </cell>
          <cell r="C333" t="str">
            <v>事业单位</v>
          </cell>
          <cell r="D333" t="str">
            <v>全额拨款</v>
          </cell>
          <cell r="E333" t="str">
            <v>2140199</v>
          </cell>
        </row>
        <row r="334">
          <cell r="A334" t="str">
            <v xml:space="preserve">  506005005</v>
          </cell>
          <cell r="B334" t="str">
            <v xml:space="preserve">  无锡市道桥建设管理处</v>
          </cell>
          <cell r="C334" t="str">
            <v>事业单位</v>
          </cell>
          <cell r="D334" t="str">
            <v>全额拨款</v>
          </cell>
          <cell r="E334" t="str">
            <v>2140199</v>
          </cell>
        </row>
        <row r="335">
          <cell r="A335" t="str">
            <v xml:space="preserve">  506006001</v>
          </cell>
          <cell r="B335" t="str">
            <v xml:space="preserve">  江苏省无锡市航道管理处本级</v>
          </cell>
          <cell r="C335" t="str">
            <v>事业单位</v>
          </cell>
          <cell r="D335" t="str">
            <v>自收自支</v>
          </cell>
          <cell r="E335" t="str">
            <v>2140199</v>
          </cell>
        </row>
        <row r="336">
          <cell r="A336" t="str">
            <v xml:space="preserve">  506006002</v>
          </cell>
          <cell r="B336" t="str">
            <v xml:space="preserve">  江苏省无锡市市区航道管理站</v>
          </cell>
          <cell r="C336" t="str">
            <v>事业单位</v>
          </cell>
          <cell r="D336" t="str">
            <v>自收自支</v>
          </cell>
          <cell r="E336" t="str">
            <v>2140199</v>
          </cell>
        </row>
        <row r="337">
          <cell r="A337" t="str">
            <v xml:space="preserve">  506007</v>
          </cell>
          <cell r="B337" t="str">
            <v xml:space="preserve">  无锡市交通运输局新区分局</v>
          </cell>
        </row>
        <row r="338">
          <cell r="A338" t="str">
            <v xml:space="preserve">  506007001</v>
          </cell>
          <cell r="B338" t="str">
            <v xml:space="preserve">  无锡市交通运输局新区分局本级</v>
          </cell>
          <cell r="C338" t="str">
            <v>事业单位</v>
          </cell>
          <cell r="D338" t="str">
            <v>自收自支</v>
          </cell>
          <cell r="E338" t="str">
            <v>2140199</v>
          </cell>
        </row>
        <row r="339">
          <cell r="A339" t="str">
            <v xml:space="preserve">  506007002</v>
          </cell>
          <cell r="B339" t="str">
            <v xml:space="preserve">  无锡市交通运输局新区分局鸿山交通管理所</v>
          </cell>
          <cell r="C339" t="str">
            <v>事业单位</v>
          </cell>
          <cell r="D339" t="str">
            <v>自收自支</v>
          </cell>
          <cell r="E339" t="str">
            <v>2140199</v>
          </cell>
        </row>
        <row r="340">
          <cell r="A340" t="str">
            <v xml:space="preserve">  506007003</v>
          </cell>
          <cell r="B340" t="str">
            <v xml:space="preserve">  无锡市交通运输局新区分局旺庄交通管理所</v>
          </cell>
          <cell r="C340" t="str">
            <v>事业单位</v>
          </cell>
          <cell r="D340" t="str">
            <v>自收自支</v>
          </cell>
          <cell r="E340" t="str">
            <v>2140199</v>
          </cell>
        </row>
        <row r="341">
          <cell r="A341" t="str">
            <v xml:space="preserve">  506007004</v>
          </cell>
          <cell r="B341" t="str">
            <v xml:space="preserve">  无锡市交通运输局新区分局江溪交通管理所</v>
          </cell>
          <cell r="C341" t="str">
            <v>事业单位</v>
          </cell>
          <cell r="D341" t="str">
            <v>自收自支</v>
          </cell>
          <cell r="E341" t="str">
            <v>2140199</v>
          </cell>
        </row>
        <row r="342">
          <cell r="A342" t="str">
            <v xml:space="preserve">  506007005</v>
          </cell>
          <cell r="B342" t="str">
            <v xml:space="preserve">  无锡市交通运输局新区分局梅村交通管理所</v>
          </cell>
          <cell r="C342" t="str">
            <v>事业单位</v>
          </cell>
          <cell r="D342" t="str">
            <v>自收自支</v>
          </cell>
          <cell r="E342" t="str">
            <v>2140199</v>
          </cell>
        </row>
        <row r="343">
          <cell r="A343" t="str">
            <v xml:space="preserve">  506007006</v>
          </cell>
          <cell r="B343" t="str">
            <v xml:space="preserve">  无锡市交通运输局新区分局机场交通运输管理所</v>
          </cell>
          <cell r="C343" t="str">
            <v>事业单位</v>
          </cell>
          <cell r="D343" t="str">
            <v>自收自支</v>
          </cell>
          <cell r="E343" t="str">
            <v>2140199</v>
          </cell>
        </row>
        <row r="344">
          <cell r="A344" t="str">
            <v xml:space="preserve">  506007007</v>
          </cell>
          <cell r="B344" t="str">
            <v xml:space="preserve">  无锡市交通运输局新区分局无锡（太湖）国际科技园交通管理所</v>
          </cell>
          <cell r="C344" t="str">
            <v>事业单位</v>
          </cell>
          <cell r="D344" t="str">
            <v>自收自支</v>
          </cell>
          <cell r="E344" t="str">
            <v>2140199</v>
          </cell>
        </row>
        <row r="345">
          <cell r="A345" t="str">
            <v xml:space="preserve">  506007008</v>
          </cell>
          <cell r="B345" t="str">
            <v xml:space="preserve">  无锡市交通运输局新区分局硕放交通管理所</v>
          </cell>
          <cell r="C345" t="str">
            <v>事业单位</v>
          </cell>
          <cell r="D345" t="str">
            <v>自收自支</v>
          </cell>
          <cell r="E345" t="str">
            <v>2140199</v>
          </cell>
        </row>
        <row r="346">
          <cell r="A346" t="str">
            <v xml:space="preserve">  506008</v>
          </cell>
          <cell r="B346" t="str">
            <v xml:space="preserve">  无锡市港口管理站</v>
          </cell>
          <cell r="C346" t="str">
            <v>事业单位</v>
          </cell>
          <cell r="D346" t="str">
            <v>自收自支</v>
          </cell>
          <cell r="E346" t="str">
            <v>2140199</v>
          </cell>
        </row>
        <row r="347">
          <cell r="A347" t="str">
            <v xml:space="preserve">  506009</v>
          </cell>
          <cell r="B347" t="str">
            <v xml:space="preserve">  无锡市交通运输研究室</v>
          </cell>
          <cell r="C347" t="str">
            <v>事业单位</v>
          </cell>
          <cell r="D347" t="str">
            <v>差额拨款</v>
          </cell>
          <cell r="E347" t="str">
            <v>2140199</v>
          </cell>
        </row>
        <row r="348">
          <cell r="A348" t="str">
            <v xml:space="preserve">  508001</v>
          </cell>
          <cell r="B348" t="str">
            <v xml:space="preserve">  无锡市公园景区管理中心</v>
          </cell>
          <cell r="C348" t="str">
            <v>事业单位</v>
          </cell>
          <cell r="D348" t="str">
            <v>全额拨款</v>
          </cell>
          <cell r="E348" t="str">
            <v>2120101</v>
          </cell>
        </row>
        <row r="349">
          <cell r="A349" t="str">
            <v xml:space="preserve">  509001</v>
          </cell>
          <cell r="B349" t="str">
            <v xml:space="preserve">  无锡市民防局机关</v>
          </cell>
          <cell r="C349" t="str">
            <v>行政单位</v>
          </cell>
          <cell r="D349" t="str">
            <v>全额拨款</v>
          </cell>
          <cell r="E349" t="str">
            <v>2030603</v>
          </cell>
        </row>
        <row r="350">
          <cell r="A350" t="str">
            <v xml:space="preserve">  509002</v>
          </cell>
          <cell r="B350" t="str">
            <v xml:space="preserve">  无锡市人防办行政执法队</v>
          </cell>
          <cell r="C350" t="str">
            <v>参照单位</v>
          </cell>
          <cell r="D350" t="str">
            <v>全额拨款</v>
          </cell>
          <cell r="E350" t="str">
            <v>2030603</v>
          </cell>
        </row>
        <row r="351">
          <cell r="A351" t="str">
            <v xml:space="preserve">  509003</v>
          </cell>
          <cell r="B351" t="str">
            <v xml:space="preserve">  无锡市人民防空指挥所管理处</v>
          </cell>
          <cell r="C351" t="str">
            <v>参照单位</v>
          </cell>
          <cell r="D351" t="str">
            <v>全额拨款</v>
          </cell>
          <cell r="E351" t="str">
            <v>2030603</v>
          </cell>
        </row>
        <row r="352">
          <cell r="A352" t="str">
            <v xml:space="preserve">  509004</v>
          </cell>
          <cell r="B352" t="str">
            <v xml:space="preserve">  无锡市人防通信站</v>
          </cell>
          <cell r="C352" t="str">
            <v>事业单位</v>
          </cell>
          <cell r="D352" t="str">
            <v>全额拨款</v>
          </cell>
          <cell r="E352" t="str">
            <v>2030603</v>
          </cell>
        </row>
        <row r="353">
          <cell r="A353" t="str">
            <v xml:space="preserve">  509005</v>
          </cell>
          <cell r="B353" t="str">
            <v xml:space="preserve">  无锡市人防工程质量监督站</v>
          </cell>
          <cell r="C353" t="str">
            <v>事业单位</v>
          </cell>
          <cell r="D353" t="str">
            <v>自收自支</v>
          </cell>
          <cell r="E353" t="str">
            <v>2030603</v>
          </cell>
        </row>
        <row r="354">
          <cell r="A354" t="str">
            <v xml:space="preserve">  510001</v>
          </cell>
          <cell r="B354" t="str">
            <v xml:space="preserve">  无锡市粮食局机关</v>
          </cell>
          <cell r="C354" t="str">
            <v>行政单位</v>
          </cell>
          <cell r="D354" t="str">
            <v>全额拨款</v>
          </cell>
          <cell r="E354" t="str">
            <v>2220101</v>
          </cell>
        </row>
        <row r="355">
          <cell r="A355" t="str">
            <v xml:space="preserve">  510002</v>
          </cell>
          <cell r="B355" t="str">
            <v xml:space="preserve">  无锡市粮食局粮油质量监测所</v>
          </cell>
          <cell r="C355" t="str">
            <v>参照单位</v>
          </cell>
          <cell r="D355" t="str">
            <v>全额拨款</v>
          </cell>
          <cell r="E355" t="str">
            <v>2220101</v>
          </cell>
        </row>
        <row r="356">
          <cell r="A356" t="str">
            <v xml:space="preserve">  510003</v>
          </cell>
          <cell r="B356" t="str">
            <v xml:space="preserve">  无锡市粮食局城郊分局</v>
          </cell>
          <cell r="C356" t="str">
            <v>事业单位</v>
          </cell>
          <cell r="D356" t="str">
            <v>全额拨款</v>
          </cell>
          <cell r="E356" t="str">
            <v>2220150</v>
          </cell>
        </row>
        <row r="357">
          <cell r="A357" t="str">
            <v xml:space="preserve">  511001</v>
          </cell>
          <cell r="B357" t="str">
            <v xml:space="preserve">  无锡市供销合作总社机关</v>
          </cell>
          <cell r="C357" t="str">
            <v>行政单位</v>
          </cell>
          <cell r="D357" t="str">
            <v>全额拨款</v>
          </cell>
          <cell r="E357" t="str">
            <v>2160201</v>
          </cell>
        </row>
        <row r="358">
          <cell r="A358" t="str">
            <v xml:space="preserve">  512001</v>
          </cell>
          <cell r="B358" t="str">
            <v xml:space="preserve">  无锡市环保局机关</v>
          </cell>
          <cell r="C358" t="str">
            <v>行政单位</v>
          </cell>
          <cell r="D358" t="str">
            <v>全额拨款</v>
          </cell>
          <cell r="E358" t="str">
            <v>2110101</v>
          </cell>
        </row>
        <row r="359">
          <cell r="A359" t="str">
            <v xml:space="preserve">  512002</v>
          </cell>
          <cell r="B359" t="str">
            <v xml:space="preserve">  无锡市环境监察支队</v>
          </cell>
          <cell r="C359" t="str">
            <v>参照单位</v>
          </cell>
          <cell r="D359" t="str">
            <v>全额拨款</v>
          </cell>
          <cell r="E359" t="str">
            <v>2110299</v>
          </cell>
        </row>
        <row r="360">
          <cell r="A360" t="str">
            <v xml:space="preserve">  512003</v>
          </cell>
          <cell r="B360" t="str">
            <v xml:space="preserve">  无锡市环境科学研究所</v>
          </cell>
          <cell r="C360" t="str">
            <v>事业单位</v>
          </cell>
          <cell r="D360" t="str">
            <v>全额拨款</v>
          </cell>
          <cell r="E360" t="str">
            <v>2110199</v>
          </cell>
        </row>
        <row r="361">
          <cell r="A361" t="str">
            <v xml:space="preserve">  512004</v>
          </cell>
          <cell r="B361" t="str">
            <v xml:space="preserve">  无锡市环境监测中心站</v>
          </cell>
          <cell r="C361" t="str">
            <v>事业单位</v>
          </cell>
          <cell r="D361" t="str">
            <v>全额拨款</v>
          </cell>
          <cell r="E361" t="str">
            <v>2110299</v>
          </cell>
        </row>
        <row r="362">
          <cell r="A362" t="str">
            <v xml:space="preserve">  512005</v>
          </cell>
          <cell r="B362" t="str">
            <v xml:space="preserve">  无锡市环保信息中心</v>
          </cell>
          <cell r="C362" t="str">
            <v>事业单位</v>
          </cell>
          <cell r="D362" t="str">
            <v>自收自支</v>
          </cell>
          <cell r="E362" t="str">
            <v>2110199</v>
          </cell>
        </row>
        <row r="363">
          <cell r="A363">
            <v>512006</v>
          </cell>
          <cell r="B363" t="str">
            <v xml:space="preserve">    无锡市环境应急与事故调查中心</v>
          </cell>
          <cell r="C363" t="str">
            <v>事业单位</v>
          </cell>
          <cell r="D363" t="str">
            <v>全额拨款</v>
          </cell>
          <cell r="E363" t="str">
            <v>2110199</v>
          </cell>
        </row>
        <row r="364">
          <cell r="A364">
            <v>512007</v>
          </cell>
          <cell r="B364" t="str">
            <v xml:space="preserve">  无锡市环保宣教中心（无锡市环境技术评估中心）</v>
          </cell>
          <cell r="C364" t="str">
            <v>事业单位</v>
          </cell>
          <cell r="D364" t="str">
            <v>自收自支</v>
          </cell>
          <cell r="E364">
            <v>2110199</v>
          </cell>
        </row>
        <row r="365">
          <cell r="A365" t="str">
            <v xml:space="preserve">  514001</v>
          </cell>
          <cell r="B365" t="str">
            <v xml:space="preserve">  无锡市土地储备中心本级</v>
          </cell>
          <cell r="C365" t="str">
            <v>参照单位</v>
          </cell>
          <cell r="D365" t="str">
            <v>全额拨款</v>
          </cell>
          <cell r="E365" t="str">
            <v>2200101</v>
          </cell>
        </row>
        <row r="366">
          <cell r="A366" t="str">
            <v xml:space="preserve">  515001</v>
          </cell>
          <cell r="B366" t="str">
            <v xml:space="preserve">  无锡市太湖水污染防治办公室</v>
          </cell>
          <cell r="C366" t="str">
            <v>行政单位</v>
          </cell>
          <cell r="D366" t="str">
            <v>全额拨款</v>
          </cell>
          <cell r="E366" t="str">
            <v>2110101</v>
          </cell>
        </row>
        <row r="367">
          <cell r="A367" t="str">
            <v xml:space="preserve">  516001001</v>
          </cell>
          <cell r="B367" t="str">
            <v xml:space="preserve">  无锡市地震局（行政）</v>
          </cell>
          <cell r="C367" t="str">
            <v>行政单位</v>
          </cell>
          <cell r="D367" t="str">
            <v>全额拨款</v>
          </cell>
          <cell r="E367" t="str">
            <v>2200401</v>
          </cell>
        </row>
        <row r="368">
          <cell r="A368" t="str">
            <v xml:space="preserve">  516001002</v>
          </cell>
          <cell r="B368" t="str">
            <v xml:space="preserve">  无锡市地震局（事业）</v>
          </cell>
          <cell r="C368" t="str">
            <v>事业单位</v>
          </cell>
          <cell r="D368" t="str">
            <v>全额拨款</v>
          </cell>
          <cell r="E368" t="str">
            <v>2200401</v>
          </cell>
        </row>
        <row r="369">
          <cell r="A369" t="str">
            <v xml:space="preserve">  516002</v>
          </cell>
          <cell r="B369" t="str">
            <v xml:space="preserve">  无锡市地震监测预报中心</v>
          </cell>
          <cell r="C369" t="str">
            <v>事业单位</v>
          </cell>
          <cell r="D369" t="str">
            <v>全额拨款</v>
          </cell>
          <cell r="E369" t="str">
            <v>2200499</v>
          </cell>
        </row>
        <row r="370">
          <cell r="A370" t="str">
            <v xml:space="preserve">  516003</v>
          </cell>
          <cell r="B370" t="str">
            <v xml:space="preserve">  无锡市地震工程检测中心</v>
          </cell>
          <cell r="C370" t="str">
            <v>事业单位</v>
          </cell>
          <cell r="D370" t="str">
            <v>自收自支</v>
          </cell>
          <cell r="E370" t="str">
            <v>2200499</v>
          </cell>
        </row>
        <row r="371">
          <cell r="A371" t="str">
            <v xml:space="preserve">  517001</v>
          </cell>
          <cell r="B371" t="str">
            <v xml:space="preserve">  无锡市公共工程建设中心</v>
          </cell>
          <cell r="C371" t="str">
            <v>事业单位</v>
          </cell>
          <cell r="D371" t="str">
            <v>自收自支</v>
          </cell>
          <cell r="E371" t="str">
            <v>2120199</v>
          </cell>
        </row>
        <row r="372">
          <cell r="A372" t="str">
            <v xml:space="preserve">  519001</v>
          </cell>
          <cell r="B372" t="str">
            <v xml:space="preserve">  无锡市城市排水监测站</v>
          </cell>
          <cell r="C372" t="str">
            <v>事业单位</v>
          </cell>
          <cell r="D372" t="str">
            <v>自收自支</v>
          </cell>
          <cell r="E372" t="str">
            <v>2120199</v>
          </cell>
        </row>
        <row r="373">
          <cell r="A373" t="str">
            <v xml:space="preserve">  901001</v>
          </cell>
          <cell r="B373" t="str">
            <v xml:space="preserve">  无锡市住房公积金管理中心本级</v>
          </cell>
          <cell r="C373" t="str">
            <v>事业单位</v>
          </cell>
          <cell r="D373" t="str">
            <v>自收自支</v>
          </cell>
          <cell r="E373" t="str">
            <v>2120199</v>
          </cell>
        </row>
        <row r="374">
          <cell r="A374" t="str">
            <v xml:space="preserve">  901002</v>
          </cell>
          <cell r="B374" t="str">
            <v xml:space="preserve">  无锡市住房公积金管理中心江阴分中心</v>
          </cell>
          <cell r="C374" t="str">
            <v>事业单位</v>
          </cell>
          <cell r="D374" t="str">
            <v>自收自支</v>
          </cell>
          <cell r="E374" t="str">
            <v>2120199</v>
          </cell>
        </row>
        <row r="375">
          <cell r="A375" t="str">
            <v xml:space="preserve">  901003</v>
          </cell>
          <cell r="B375" t="str">
            <v xml:space="preserve">  无锡市住房公积金管理中心宜兴分中心</v>
          </cell>
          <cell r="C375" t="str">
            <v>事业单位</v>
          </cell>
          <cell r="D375" t="str">
            <v>自收自支</v>
          </cell>
          <cell r="E375" t="str">
            <v>2120199</v>
          </cell>
        </row>
        <row r="376">
          <cell r="A376" t="str">
            <v xml:space="preserve">  901004</v>
          </cell>
          <cell r="B376" t="str">
            <v xml:space="preserve">  无锡市住房公积金管理中心锡山分中心</v>
          </cell>
          <cell r="C376" t="str">
            <v>事业单位</v>
          </cell>
          <cell r="D376" t="str">
            <v>自收自支</v>
          </cell>
          <cell r="E376" t="str">
            <v>2120199</v>
          </cell>
        </row>
        <row r="377">
          <cell r="A377" t="str">
            <v xml:space="preserve">  901005</v>
          </cell>
          <cell r="B377" t="str">
            <v xml:space="preserve">  无锡市住房公积金管理中心惠山分中心</v>
          </cell>
          <cell r="C377" t="str">
            <v>事业单位</v>
          </cell>
          <cell r="D377" t="str">
            <v>自收自支</v>
          </cell>
          <cell r="E377" t="str">
            <v>2120199</v>
          </cell>
        </row>
        <row r="378">
          <cell r="A378" t="str">
            <v>004</v>
          </cell>
          <cell r="B378" t="str">
            <v>农业处</v>
          </cell>
        </row>
        <row r="379">
          <cell r="A379" t="str">
            <v xml:space="preserve">  401001001</v>
          </cell>
          <cell r="B379" t="str">
            <v xml:space="preserve">  无锡市水利局机关本级</v>
          </cell>
          <cell r="C379" t="str">
            <v>行政单位</v>
          </cell>
          <cell r="D379" t="str">
            <v>全额拨款</v>
          </cell>
          <cell r="E379" t="str">
            <v>2130301</v>
          </cell>
        </row>
        <row r="380">
          <cell r="A380" t="str">
            <v xml:space="preserve">  401001002</v>
          </cell>
          <cell r="B380" t="str">
            <v xml:space="preserve">  无锡市防汛防旱指挥部办公室</v>
          </cell>
          <cell r="C380" t="str">
            <v>事业单位</v>
          </cell>
          <cell r="D380" t="str">
            <v>全额拨款</v>
          </cell>
          <cell r="E380" t="str">
            <v>2130399</v>
          </cell>
        </row>
        <row r="381">
          <cell r="A381" t="str">
            <v xml:space="preserve">  401002</v>
          </cell>
          <cell r="B381" t="str">
            <v xml:space="preserve">  无锡市水政监察支队</v>
          </cell>
          <cell r="C381" t="str">
            <v>参照单位</v>
          </cell>
          <cell r="D381" t="str">
            <v>全额拨款</v>
          </cell>
          <cell r="E381" t="str">
            <v>2130301</v>
          </cell>
        </row>
        <row r="382">
          <cell r="A382" t="str">
            <v xml:space="preserve">  401003</v>
          </cell>
          <cell r="B382" t="str">
            <v xml:space="preserve">  无锡市河道堤闸管理处</v>
          </cell>
          <cell r="C382" t="str">
            <v>事业单位</v>
          </cell>
          <cell r="D382" t="str">
            <v>全额拨款</v>
          </cell>
          <cell r="E382" t="str">
            <v>2130306</v>
          </cell>
        </row>
        <row r="383">
          <cell r="A383" t="str">
            <v xml:space="preserve">  401004</v>
          </cell>
          <cell r="B383" t="str">
            <v xml:space="preserve">  无锡市太湖闸站工程管理处</v>
          </cell>
          <cell r="C383" t="str">
            <v>事业单位</v>
          </cell>
          <cell r="D383" t="str">
            <v>差额拨款</v>
          </cell>
          <cell r="E383" t="str">
            <v>2130306</v>
          </cell>
        </row>
        <row r="384">
          <cell r="A384" t="str">
            <v xml:space="preserve">  401005</v>
          </cell>
          <cell r="B384" t="str">
            <v xml:space="preserve">  无锡市城市防洪工程管理处</v>
          </cell>
          <cell r="C384" t="str">
            <v>事业单位</v>
          </cell>
          <cell r="D384" t="str">
            <v>全额拨款</v>
          </cell>
          <cell r="E384" t="str">
            <v>2130306</v>
          </cell>
        </row>
        <row r="385">
          <cell r="A385" t="str">
            <v xml:space="preserve">  401006</v>
          </cell>
          <cell r="B385" t="str">
            <v xml:space="preserve">  无锡市水资源管理处</v>
          </cell>
          <cell r="C385" t="str">
            <v>事业单位</v>
          </cell>
          <cell r="D385" t="str">
            <v>自收自支</v>
          </cell>
          <cell r="E385" t="str">
            <v>2130311</v>
          </cell>
        </row>
        <row r="386">
          <cell r="A386" t="str">
            <v xml:space="preserve">  401007</v>
          </cell>
          <cell r="B386" t="str">
            <v xml:space="preserve">  无锡市水利基建工程质量监督站</v>
          </cell>
          <cell r="C386" t="str">
            <v>事业单位</v>
          </cell>
          <cell r="D386" t="str">
            <v>自收自支</v>
          </cell>
          <cell r="E386" t="str">
            <v>2130306</v>
          </cell>
        </row>
        <row r="387">
          <cell r="A387" t="str">
            <v xml:space="preserve">  401008</v>
          </cell>
          <cell r="B387" t="str">
            <v xml:space="preserve">  无锡市蓝藻治理办公室</v>
          </cell>
          <cell r="C387" t="str">
            <v>事业单位</v>
          </cell>
          <cell r="D387" t="str">
            <v>全额拨款</v>
          </cell>
          <cell r="E387" t="str">
            <v>2130399</v>
          </cell>
        </row>
        <row r="388">
          <cell r="A388" t="str">
            <v xml:space="preserve">  401009</v>
          </cell>
          <cell r="B388" t="str">
            <v xml:space="preserve">  无锡市重点水利工程建设管理处</v>
          </cell>
          <cell r="C388" t="str">
            <v>事业单位</v>
          </cell>
          <cell r="D388" t="str">
            <v>自收自支</v>
          </cell>
          <cell r="E388" t="str">
            <v>2130399</v>
          </cell>
        </row>
        <row r="389">
          <cell r="A389" t="str">
            <v xml:space="preserve">  402001</v>
          </cell>
          <cell r="B389" t="str">
            <v xml:space="preserve">  无锡市国土资源局机关本级</v>
          </cell>
          <cell r="C389" t="str">
            <v>行政单位</v>
          </cell>
          <cell r="D389" t="str">
            <v>全额拨款</v>
          </cell>
          <cell r="E389" t="str">
            <v>2200101</v>
          </cell>
        </row>
        <row r="390">
          <cell r="A390" t="str">
            <v xml:space="preserve">  402002</v>
          </cell>
          <cell r="B390" t="str">
            <v xml:space="preserve">  无锡市国土资源监察支队</v>
          </cell>
          <cell r="C390" t="str">
            <v>参照单位</v>
          </cell>
          <cell r="D390" t="str">
            <v>全额拨款</v>
          </cell>
          <cell r="E390" t="str">
            <v>2200101</v>
          </cell>
        </row>
        <row r="391">
          <cell r="A391" t="str">
            <v xml:space="preserve">  402003</v>
          </cell>
          <cell r="B391" t="str">
            <v xml:space="preserve">  无锡市国土资源信息中心</v>
          </cell>
          <cell r="C391" t="str">
            <v>事业单位</v>
          </cell>
          <cell r="D391" t="str">
            <v>自收自支</v>
          </cell>
          <cell r="E391" t="str">
            <v>2200199</v>
          </cell>
        </row>
        <row r="392">
          <cell r="A392" t="str">
            <v xml:space="preserve">  402011</v>
          </cell>
          <cell r="B392" t="str">
            <v xml:space="preserve">  无锡市国土资源局崇安国土资源管理处</v>
          </cell>
          <cell r="C392" t="str">
            <v>参照单位</v>
          </cell>
          <cell r="D392" t="str">
            <v>全额拨款</v>
          </cell>
          <cell r="E392" t="str">
            <v>2200101</v>
          </cell>
        </row>
        <row r="393">
          <cell r="A393" t="str">
            <v xml:space="preserve">  402012</v>
          </cell>
          <cell r="B393" t="str">
            <v xml:space="preserve">  无锡市国土资源局南长国土资源管理处</v>
          </cell>
          <cell r="C393" t="str">
            <v>参照单位</v>
          </cell>
          <cell r="D393" t="str">
            <v>全额拨款</v>
          </cell>
          <cell r="E393" t="str">
            <v>2200101</v>
          </cell>
        </row>
        <row r="394">
          <cell r="A394" t="str">
            <v xml:space="preserve">  402013</v>
          </cell>
          <cell r="B394" t="str">
            <v xml:space="preserve">  无锡市国土资源局北塘国土资源管理处</v>
          </cell>
          <cell r="C394" t="str">
            <v>参照单位</v>
          </cell>
          <cell r="D394" t="str">
            <v>全额拨款</v>
          </cell>
          <cell r="E394" t="str">
            <v>2200101</v>
          </cell>
        </row>
        <row r="395">
          <cell r="A395" t="str">
            <v xml:space="preserve">  405001</v>
          </cell>
          <cell r="B395" t="str">
            <v xml:space="preserve">  无锡市委农村工作办公室机关</v>
          </cell>
          <cell r="C395" t="str">
            <v>行政单位</v>
          </cell>
          <cell r="D395" t="str">
            <v>全额拨款</v>
          </cell>
          <cell r="E395" t="str">
            <v>2130101</v>
          </cell>
        </row>
        <row r="396">
          <cell r="A396" t="str">
            <v xml:space="preserve">  406001001</v>
          </cell>
          <cell r="B396" t="str">
            <v xml:space="preserve">  无锡市农业委员会</v>
          </cell>
          <cell r="C396" t="str">
            <v>行政单位</v>
          </cell>
          <cell r="D396" t="str">
            <v>全额拨款</v>
          </cell>
          <cell r="E396" t="str">
            <v>2130101</v>
          </cell>
        </row>
        <row r="397">
          <cell r="A397" t="str">
            <v xml:space="preserve">  406001002</v>
          </cell>
          <cell r="B397" t="str">
            <v xml:space="preserve">  无锡市农产品质量监测中心</v>
          </cell>
          <cell r="C397" t="str">
            <v>参照单位</v>
          </cell>
          <cell r="D397" t="str">
            <v>全额拨款</v>
          </cell>
          <cell r="E397" t="str">
            <v>2130101</v>
          </cell>
        </row>
        <row r="398">
          <cell r="A398" t="str">
            <v xml:space="preserve">  406001004</v>
          </cell>
          <cell r="B398" t="str">
            <v xml:space="preserve">  无锡市农业技术推广总站</v>
          </cell>
          <cell r="C398" t="str">
            <v>事业单位</v>
          </cell>
          <cell r="D398" t="str">
            <v>全额拨款</v>
          </cell>
          <cell r="E398" t="str">
            <v>2130104</v>
          </cell>
        </row>
        <row r="399">
          <cell r="A399" t="str">
            <v xml:space="preserve">  406001006</v>
          </cell>
          <cell r="B399" t="str">
            <v xml:space="preserve">  无锡市水产畜牧技术推广总站</v>
          </cell>
          <cell r="C399" t="str">
            <v>事业单位</v>
          </cell>
          <cell r="D399" t="str">
            <v>全额拨款</v>
          </cell>
          <cell r="E399" t="str">
            <v>2130104</v>
          </cell>
        </row>
        <row r="400">
          <cell r="A400" t="str">
            <v xml:space="preserve">  406001008</v>
          </cell>
          <cell r="B400" t="str">
            <v xml:space="preserve">  无锡市林业总站</v>
          </cell>
          <cell r="C400" t="str">
            <v>事业单位</v>
          </cell>
          <cell r="D400" t="str">
            <v>全额拨款</v>
          </cell>
          <cell r="E400" t="str">
            <v>2130204</v>
          </cell>
        </row>
        <row r="401">
          <cell r="A401" t="str">
            <v xml:space="preserve">  406001012</v>
          </cell>
          <cell r="B401" t="str">
            <v xml:space="preserve">  无锡市动物卫生监督所</v>
          </cell>
          <cell r="C401" t="str">
            <v>事业单位</v>
          </cell>
          <cell r="D401" t="str">
            <v>全额拨款</v>
          </cell>
          <cell r="E401" t="str">
            <v>2130104</v>
          </cell>
        </row>
        <row r="402">
          <cell r="A402" t="str">
            <v xml:space="preserve">  406001013</v>
          </cell>
          <cell r="B402" t="str">
            <v xml:space="preserve">  无锡市动物疫病预防控制中心</v>
          </cell>
          <cell r="C402" t="str">
            <v>事业单位</v>
          </cell>
          <cell r="D402" t="str">
            <v>全额拨款</v>
          </cell>
          <cell r="E402" t="str">
            <v>2130104</v>
          </cell>
        </row>
        <row r="403">
          <cell r="A403" t="str">
            <v xml:space="preserve">  406001018</v>
          </cell>
          <cell r="B403" t="str">
            <v xml:space="preserve">  无锡市生物农业科技服务推广总站</v>
          </cell>
          <cell r="C403" t="str">
            <v>事业单位</v>
          </cell>
          <cell r="D403" t="str">
            <v>全额拨款</v>
          </cell>
          <cell r="E403" t="str">
            <v>2130104</v>
          </cell>
        </row>
        <row r="404">
          <cell r="A404" t="str">
            <v xml:space="preserve">  406001019</v>
          </cell>
          <cell r="B404" t="str">
            <v xml:space="preserve">  无锡市农林执法支队</v>
          </cell>
          <cell r="C404" t="str">
            <v>事业单位</v>
          </cell>
          <cell r="D404" t="str">
            <v>全额拨款</v>
          </cell>
          <cell r="E404" t="str">
            <v>2130104</v>
          </cell>
        </row>
        <row r="405">
          <cell r="A405">
            <v>406001020</v>
          </cell>
          <cell r="B405" t="str">
            <v xml:space="preserve">  无锡市林业有害生物检疫防治站</v>
          </cell>
          <cell r="C405" t="str">
            <v>事业单位</v>
          </cell>
          <cell r="D405" t="str">
            <v>全额拨款</v>
          </cell>
          <cell r="E405">
            <v>2130204</v>
          </cell>
        </row>
        <row r="406">
          <cell r="A406" t="str">
            <v xml:space="preserve">  406002</v>
          </cell>
          <cell r="B406" t="str">
            <v xml:space="preserve">  无锡市惠山（青龙山）国家森林公园管理中心</v>
          </cell>
          <cell r="C406" t="str">
            <v>事业单位</v>
          </cell>
          <cell r="D406" t="str">
            <v>全额拨款</v>
          </cell>
          <cell r="E406" t="str">
            <v>2130204</v>
          </cell>
        </row>
        <row r="407">
          <cell r="A407" t="str">
            <v xml:space="preserve">  406003001</v>
          </cell>
          <cell r="B407" t="str">
            <v xml:space="preserve">  无锡市农业机械局（行政）</v>
          </cell>
          <cell r="C407" t="str">
            <v>行政单位</v>
          </cell>
          <cell r="D407" t="str">
            <v>全额拨款</v>
          </cell>
          <cell r="E407" t="str">
            <v>2130101</v>
          </cell>
        </row>
        <row r="408">
          <cell r="A408" t="str">
            <v xml:space="preserve">  406003002</v>
          </cell>
          <cell r="B408" t="str">
            <v xml:space="preserve">  无锡市农业机械局（事业）</v>
          </cell>
          <cell r="C408" t="str">
            <v>事业单位</v>
          </cell>
          <cell r="D408" t="str">
            <v>全额拨款</v>
          </cell>
          <cell r="E408" t="str">
            <v>2130101</v>
          </cell>
        </row>
        <row r="409">
          <cell r="A409" t="str">
            <v xml:space="preserve">  406004</v>
          </cell>
          <cell r="B409" t="str">
            <v xml:space="preserve">  无锡市农业机械安全监理所</v>
          </cell>
          <cell r="C409" t="str">
            <v>参照单位</v>
          </cell>
          <cell r="D409" t="str">
            <v>全额拨款</v>
          </cell>
          <cell r="E409" t="str">
            <v>2130101</v>
          </cell>
        </row>
        <row r="410">
          <cell r="A410" t="str">
            <v xml:space="preserve">  406005</v>
          </cell>
          <cell r="B410" t="str">
            <v xml:space="preserve">  无锡市农业机械技术推广站</v>
          </cell>
          <cell r="C410" t="str">
            <v>事业单位</v>
          </cell>
          <cell r="D410" t="str">
            <v>全额拨款</v>
          </cell>
          <cell r="E410" t="str">
            <v>2130104</v>
          </cell>
        </row>
        <row r="411">
          <cell r="A411" t="str">
            <v xml:space="preserve">  406006</v>
          </cell>
          <cell r="B411" t="str">
            <v xml:space="preserve">  无锡市犬类留检所</v>
          </cell>
          <cell r="C411" t="str">
            <v>事业单位</v>
          </cell>
          <cell r="D411" t="str">
            <v>自收自支</v>
          </cell>
          <cell r="E411" t="str">
            <v>2130104</v>
          </cell>
        </row>
        <row r="412">
          <cell r="A412" t="str">
            <v>005</v>
          </cell>
          <cell r="B412" t="str">
            <v>工贸处</v>
          </cell>
        </row>
        <row r="413">
          <cell r="A413" t="str">
            <v xml:space="preserve">  701001</v>
          </cell>
          <cell r="B413" t="str">
            <v xml:space="preserve">  无锡市商务局机关</v>
          </cell>
          <cell r="C413" t="str">
            <v>行政单位</v>
          </cell>
          <cell r="D413" t="str">
            <v>全额拨款</v>
          </cell>
          <cell r="E413" t="str">
            <v>2160601</v>
          </cell>
        </row>
        <row r="414">
          <cell r="A414" t="str">
            <v xml:space="preserve">  701002</v>
          </cell>
          <cell r="B414" t="str">
            <v xml:space="preserve">  无锡市招商局</v>
          </cell>
          <cell r="C414" t="str">
            <v>事业单位</v>
          </cell>
          <cell r="D414" t="str">
            <v>全额拨款</v>
          </cell>
          <cell r="E414" t="str">
            <v>2160699</v>
          </cell>
        </row>
        <row r="415">
          <cell r="A415" t="str">
            <v xml:space="preserve">  701003</v>
          </cell>
          <cell r="B415" t="str">
            <v xml:space="preserve">  无锡市外商投资企业服务中心(无锡国际服务外包中心、无锡市电子商务发展中心)</v>
          </cell>
          <cell r="C415" t="str">
            <v>事业单位</v>
          </cell>
          <cell r="D415" t="str">
            <v>全额拨款</v>
          </cell>
          <cell r="E415" t="str">
            <v>2160699</v>
          </cell>
        </row>
        <row r="416">
          <cell r="A416" t="str">
            <v xml:space="preserve">  701004</v>
          </cell>
          <cell r="B416" t="str">
            <v xml:space="preserve">  无锡市商务综合行政执法大队</v>
          </cell>
          <cell r="C416" t="str">
            <v>事业单位</v>
          </cell>
          <cell r="D416" t="str">
            <v>全额拨款</v>
          </cell>
          <cell r="E416" t="str">
            <v>2160699</v>
          </cell>
        </row>
        <row r="417">
          <cell r="A417" t="str">
            <v xml:space="preserve">  703001</v>
          </cell>
          <cell r="B417" t="str">
            <v xml:space="preserve">  无锡市墙材革新与散装水泥办公室</v>
          </cell>
          <cell r="C417" t="str">
            <v>事业单位</v>
          </cell>
          <cell r="D417" t="str">
            <v>自收自支</v>
          </cell>
          <cell r="E417" t="str">
            <v>2156199</v>
          </cell>
        </row>
        <row r="418">
          <cell r="A418" t="str">
            <v xml:space="preserve">  709001003</v>
          </cell>
          <cell r="B418" t="str">
            <v xml:space="preserve">  无锡市宏源技师学院</v>
          </cell>
          <cell r="C418" t="str">
            <v>事业单位</v>
          </cell>
          <cell r="D418" t="str">
            <v>自收自支</v>
          </cell>
          <cell r="E418" t="str">
            <v>2050303</v>
          </cell>
        </row>
        <row r="419">
          <cell r="A419" t="str">
            <v xml:space="preserve">  710001</v>
          </cell>
          <cell r="B419" t="str">
            <v xml:space="preserve">  无锡市产业资产经营公司</v>
          </cell>
          <cell r="C419" t="str">
            <v>事业单位</v>
          </cell>
          <cell r="D419" t="str">
            <v>自收自支</v>
          </cell>
          <cell r="E419" t="str">
            <v>2150799</v>
          </cell>
        </row>
        <row r="420">
          <cell r="A420" t="str">
            <v xml:space="preserve">  710008</v>
          </cell>
          <cell r="B420" t="str">
            <v xml:space="preserve">  无锡市国联物资投资有限公司</v>
          </cell>
          <cell r="C420" t="str">
            <v>事业单位</v>
          </cell>
          <cell r="D420" t="str">
            <v>自收自支</v>
          </cell>
          <cell r="E420" t="str">
            <v>2150799</v>
          </cell>
        </row>
        <row r="421">
          <cell r="A421" t="str">
            <v xml:space="preserve">  710009</v>
          </cell>
          <cell r="B421" t="str">
            <v xml:space="preserve">  山禾集团</v>
          </cell>
          <cell r="C421" t="str">
            <v>事业单位</v>
          </cell>
          <cell r="D421" t="str">
            <v>自收自支</v>
          </cell>
          <cell r="E421" t="str">
            <v>2150799</v>
          </cell>
        </row>
        <row r="422">
          <cell r="A422" t="str">
            <v xml:space="preserve">  710010</v>
          </cell>
          <cell r="B422" t="str">
            <v xml:space="preserve">  物资再就业培训服务中心</v>
          </cell>
          <cell r="C422" t="str">
            <v>事业单位</v>
          </cell>
          <cell r="D422" t="str">
            <v>自收自支</v>
          </cell>
          <cell r="E422" t="str">
            <v>2150799</v>
          </cell>
        </row>
        <row r="423">
          <cell r="A423" t="str">
            <v xml:space="preserve">  710011</v>
          </cell>
          <cell r="B423" t="str">
            <v xml:space="preserve">  交通产业集团</v>
          </cell>
          <cell r="C423" t="str">
            <v>事业单位</v>
          </cell>
          <cell r="D423" t="str">
            <v>自收自支</v>
          </cell>
          <cell r="E423" t="str">
            <v>2150799</v>
          </cell>
        </row>
        <row r="424">
          <cell r="A424" t="str">
            <v xml:space="preserve">  712001</v>
          </cell>
          <cell r="B424" t="str">
            <v xml:space="preserve">  无锡市国有资产管理委员会</v>
          </cell>
          <cell r="C424" t="str">
            <v>行政单位</v>
          </cell>
          <cell r="D424" t="str">
            <v>全额拨款</v>
          </cell>
          <cell r="E424" t="str">
            <v>2150701</v>
          </cell>
        </row>
        <row r="425">
          <cell r="A425" t="str">
            <v xml:space="preserve">  712002</v>
          </cell>
          <cell r="B425" t="str">
            <v xml:space="preserve">  无锡市董事监事（财务总监）管理中心</v>
          </cell>
          <cell r="C425" t="str">
            <v>事业单位</v>
          </cell>
          <cell r="D425" t="str">
            <v>全额拨款</v>
          </cell>
          <cell r="E425" t="str">
            <v>2150702</v>
          </cell>
        </row>
        <row r="426">
          <cell r="A426" t="str">
            <v>006</v>
          </cell>
          <cell r="B426" t="str">
            <v>外经处</v>
          </cell>
        </row>
        <row r="427">
          <cell r="A427" t="str">
            <v xml:space="preserve">  601001</v>
          </cell>
          <cell r="B427" t="str">
            <v xml:space="preserve">  无锡市旅游局机关</v>
          </cell>
          <cell r="C427" t="str">
            <v>行政单位</v>
          </cell>
          <cell r="D427" t="str">
            <v>全额拨款</v>
          </cell>
          <cell r="E427" t="str">
            <v>2160501</v>
          </cell>
        </row>
        <row r="428">
          <cell r="A428" t="str">
            <v xml:space="preserve">  601002</v>
          </cell>
          <cell r="B428" t="str">
            <v xml:space="preserve">  无锡市旅游监察大队</v>
          </cell>
          <cell r="C428" t="str">
            <v>参照单位</v>
          </cell>
          <cell r="D428" t="str">
            <v>全额拨款</v>
          </cell>
          <cell r="E428" t="str">
            <v>2160501</v>
          </cell>
        </row>
      </sheetData>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indexed="10"/>
  </sheetPr>
  <dimension ref="A1:K43"/>
  <sheetViews>
    <sheetView zoomScaleSheetLayoutView="100" workbookViewId="0">
      <selection activeCell="C45" sqref="C45"/>
    </sheetView>
  </sheetViews>
  <sheetFormatPr defaultColWidth="9.5" defaultRowHeight="15.75"/>
  <cols>
    <col min="1" max="1" width="27" style="1" customWidth="1"/>
    <col min="2" max="2" width="10.125" style="1" hidden="1" customWidth="1"/>
    <col min="3" max="3" width="12.375" style="1" customWidth="1"/>
    <col min="4" max="4" width="12" style="1" customWidth="1"/>
    <col min="5" max="5" width="12.875" style="1" customWidth="1"/>
    <col min="6" max="6" width="31.875" style="1" customWidth="1"/>
    <col min="7" max="7" width="9.25" style="1" hidden="1" customWidth="1"/>
    <col min="8" max="8" width="11.625" style="1" customWidth="1"/>
    <col min="9" max="9" width="11.75" style="1" customWidth="1"/>
    <col min="10" max="10" width="13.625" style="1" customWidth="1"/>
    <col min="11" max="16384" width="9.5" style="1"/>
  </cols>
  <sheetData>
    <row r="1" spans="1:11" ht="18" customHeight="1">
      <c r="A1" s="164" t="s">
        <v>21</v>
      </c>
      <c r="B1" s="164"/>
      <c r="C1" s="164"/>
      <c r="D1" s="164"/>
      <c r="E1" s="164"/>
      <c r="F1" s="164"/>
      <c r="G1" s="164"/>
      <c r="H1" s="164"/>
      <c r="I1" s="46"/>
    </row>
    <row r="2" spans="1:11" ht="41.25" customHeight="1">
      <c r="A2" s="167" t="s">
        <v>11</v>
      </c>
      <c r="B2" s="167"/>
      <c r="C2" s="167"/>
      <c r="D2" s="167"/>
      <c r="E2" s="167"/>
      <c r="F2" s="167"/>
      <c r="G2" s="167"/>
      <c r="H2" s="167"/>
      <c r="I2" s="167"/>
      <c r="J2" s="167"/>
    </row>
    <row r="3" spans="1:11" ht="16.149999999999999" customHeight="1" thickBot="1">
      <c r="A3" s="168" t="s">
        <v>146</v>
      </c>
      <c r="B3" s="168"/>
      <c r="C3" s="168"/>
      <c r="D3" s="168"/>
      <c r="E3" s="168"/>
      <c r="F3" s="168"/>
      <c r="G3" s="168"/>
      <c r="H3" s="168"/>
      <c r="I3" s="168"/>
      <c r="J3" s="168"/>
    </row>
    <row r="4" spans="1:11" ht="36.75" customHeight="1">
      <c r="A4" s="98" t="s">
        <v>22</v>
      </c>
      <c r="B4" s="98" t="s">
        <v>23</v>
      </c>
      <c r="C4" s="101" t="s">
        <v>24</v>
      </c>
      <c r="D4" s="101" t="s">
        <v>25</v>
      </c>
      <c r="E4" s="101" t="s">
        <v>207</v>
      </c>
      <c r="F4" s="101" t="s">
        <v>26</v>
      </c>
      <c r="G4" s="98" t="s">
        <v>27</v>
      </c>
      <c r="H4" s="101" t="s">
        <v>28</v>
      </c>
      <c r="I4" s="102" t="s">
        <v>25</v>
      </c>
      <c r="J4" s="102" t="s">
        <v>208</v>
      </c>
    </row>
    <row r="5" spans="1:11" ht="20.25" customHeight="1">
      <c r="A5" s="2" t="s">
        <v>29</v>
      </c>
      <c r="B5" s="100">
        <v>1029761</v>
      </c>
      <c r="C5" s="3">
        <v>1050000</v>
      </c>
      <c r="D5" s="3"/>
      <c r="E5" s="3">
        <f>C5+D5</f>
        <v>1050000</v>
      </c>
      <c r="F5" s="126" t="s">
        <v>30</v>
      </c>
      <c r="G5" s="4">
        <f>G6+G7+G8+G11</f>
        <v>3728714</v>
      </c>
      <c r="H5" s="4">
        <f>H6+H7+H8+H11</f>
        <v>3768998</v>
      </c>
      <c r="I5" s="4">
        <f>I6+I7+I8+I11</f>
        <v>278760</v>
      </c>
      <c r="J5" s="4">
        <f>H5+I5</f>
        <v>4047758</v>
      </c>
    </row>
    <row r="6" spans="1:11" ht="20.25" customHeight="1">
      <c r="A6" s="2" t="s">
        <v>31</v>
      </c>
      <c r="B6" s="3">
        <f>B7+B8+B9</f>
        <v>500945</v>
      </c>
      <c r="C6" s="3">
        <f>C7+C8+C9</f>
        <v>554400</v>
      </c>
      <c r="D6" s="3">
        <f>D7+D8+D9</f>
        <v>-40000</v>
      </c>
      <c r="E6" s="3">
        <f>C6+D6</f>
        <v>514400</v>
      </c>
      <c r="F6" s="5" t="s">
        <v>32</v>
      </c>
      <c r="G6" s="11">
        <v>2526792</v>
      </c>
      <c r="H6" s="4">
        <f>C19-H7-H8-H11-H12</f>
        <v>2562589</v>
      </c>
      <c r="I6" s="4">
        <f>144507+32500</f>
        <v>177007</v>
      </c>
      <c r="J6" s="4">
        <f t="shared" ref="J6:J19" si="0">H6+I6</f>
        <v>2739596</v>
      </c>
    </row>
    <row r="7" spans="1:11" ht="20.25" customHeight="1">
      <c r="A7" s="2" t="s">
        <v>33</v>
      </c>
      <c r="B7" s="99">
        <v>297728</v>
      </c>
      <c r="C7" s="6">
        <v>300000</v>
      </c>
      <c r="D7" s="6"/>
      <c r="E7" s="52">
        <f t="shared" ref="E7:E9" si="1">C7+D7</f>
        <v>300000</v>
      </c>
      <c r="F7" s="5" t="s">
        <v>34</v>
      </c>
      <c r="G7" s="11">
        <v>476330</v>
      </c>
      <c r="H7" s="7">
        <f>510000+3998</f>
        <v>513998</v>
      </c>
      <c r="I7" s="7">
        <v>47553</v>
      </c>
      <c r="J7" s="4">
        <f t="shared" ref="J7:J12" si="2">H7+I7</f>
        <v>561551</v>
      </c>
    </row>
    <row r="8" spans="1:11" ht="20.25" customHeight="1">
      <c r="A8" s="2" t="s">
        <v>35</v>
      </c>
      <c r="B8" s="99">
        <v>81260</v>
      </c>
      <c r="C8" s="6">
        <v>134400</v>
      </c>
      <c r="D8" s="6">
        <v>-50000</v>
      </c>
      <c r="E8" s="52">
        <f t="shared" si="1"/>
        <v>84400</v>
      </c>
      <c r="F8" s="5" t="s">
        <v>36</v>
      </c>
      <c r="G8" s="4">
        <f>G9+G10</f>
        <v>627332</v>
      </c>
      <c r="H8" s="4">
        <f>H9+H10</f>
        <v>602411</v>
      </c>
      <c r="I8" s="4">
        <f>I9+I10</f>
        <v>50000</v>
      </c>
      <c r="J8" s="4">
        <f t="shared" si="2"/>
        <v>652411</v>
      </c>
    </row>
    <row r="9" spans="1:11" ht="20.25" customHeight="1">
      <c r="A9" s="2" t="s">
        <v>37</v>
      </c>
      <c r="B9" s="99">
        <v>121957</v>
      </c>
      <c r="C9" s="6">
        <v>120000</v>
      </c>
      <c r="D9" s="6">
        <v>10000</v>
      </c>
      <c r="E9" s="52">
        <f t="shared" si="1"/>
        <v>130000</v>
      </c>
      <c r="F9" s="29" t="s">
        <v>38</v>
      </c>
      <c r="G9" s="11">
        <v>340760</v>
      </c>
      <c r="H9" s="8">
        <f>300000+2411</f>
        <v>302411</v>
      </c>
      <c r="I9" s="8">
        <v>50000</v>
      </c>
      <c r="J9" s="4">
        <f t="shared" si="2"/>
        <v>352411</v>
      </c>
    </row>
    <row r="10" spans="1:11" ht="20.25" customHeight="1">
      <c r="A10" s="2" t="s">
        <v>39</v>
      </c>
      <c r="B10" s="100">
        <v>1428443</v>
      </c>
      <c r="C10" s="3">
        <v>1260000</v>
      </c>
      <c r="D10" s="3">
        <v>90000</v>
      </c>
      <c r="E10" s="3">
        <f>C10+D10</f>
        <v>1350000</v>
      </c>
      <c r="F10" s="29" t="s">
        <v>40</v>
      </c>
      <c r="G10" s="11">
        <v>286572</v>
      </c>
      <c r="H10" s="9">
        <v>300000</v>
      </c>
      <c r="I10" s="9"/>
      <c r="J10" s="4">
        <f t="shared" si="2"/>
        <v>300000</v>
      </c>
    </row>
    <row r="11" spans="1:11" ht="20.25" customHeight="1">
      <c r="A11" s="2" t="s">
        <v>41</v>
      </c>
      <c r="B11" s="100">
        <v>203821</v>
      </c>
      <c r="C11" s="3">
        <f>154400</f>
        <v>154400</v>
      </c>
      <c r="D11" s="3">
        <v>30000</v>
      </c>
      <c r="E11" s="3">
        <f t="shared" ref="E11:E13" si="3">C11+D11</f>
        <v>184400</v>
      </c>
      <c r="F11" s="5" t="s">
        <v>42</v>
      </c>
      <c r="G11" s="11">
        <v>98260</v>
      </c>
      <c r="H11" s="7">
        <v>90000</v>
      </c>
      <c r="I11" s="7">
        <v>4200</v>
      </c>
      <c r="J11" s="96">
        <f t="shared" si="2"/>
        <v>94200</v>
      </c>
    </row>
    <row r="12" spans="1:11" ht="20.25" customHeight="1">
      <c r="A12" s="2" t="s">
        <v>43</v>
      </c>
      <c r="B12" s="100">
        <v>98260</v>
      </c>
      <c r="C12" s="10">
        <v>90000</v>
      </c>
      <c r="D12" s="10">
        <v>4200</v>
      </c>
      <c r="E12" s="55">
        <f t="shared" si="3"/>
        <v>94200</v>
      </c>
      <c r="F12" s="127" t="s">
        <v>44</v>
      </c>
      <c r="G12" s="4">
        <v>131821</v>
      </c>
      <c r="H12" s="7">
        <v>150000</v>
      </c>
      <c r="I12" s="7"/>
      <c r="J12" s="96">
        <f t="shared" si="2"/>
        <v>150000</v>
      </c>
    </row>
    <row r="13" spans="1:11" ht="20.25" customHeight="1">
      <c r="A13" s="2" t="s">
        <v>45</v>
      </c>
      <c r="B13" s="100">
        <v>70000</v>
      </c>
      <c r="C13" s="10">
        <v>70000</v>
      </c>
      <c r="D13" s="10">
        <v>20000</v>
      </c>
      <c r="E13" s="55">
        <f t="shared" si="3"/>
        <v>90000</v>
      </c>
      <c r="F13" s="127" t="s">
        <v>46</v>
      </c>
      <c r="G13" s="3">
        <v>234756</v>
      </c>
      <c r="H13" s="29"/>
      <c r="I13" s="29"/>
      <c r="J13" s="121"/>
      <c r="K13" s="54"/>
    </row>
    <row r="14" spans="1:11" ht="19.5" customHeight="1">
      <c r="A14" s="2" t="s">
        <v>47</v>
      </c>
      <c r="B14" s="100">
        <v>142865</v>
      </c>
      <c r="C14" s="10">
        <v>150000</v>
      </c>
      <c r="D14" s="10">
        <v>-18179</v>
      </c>
      <c r="E14" s="10">
        <f>C14+D14</f>
        <v>131821</v>
      </c>
      <c r="F14" s="5"/>
      <c r="G14" s="29"/>
      <c r="H14" s="29"/>
      <c r="I14" s="29"/>
      <c r="J14" s="121"/>
      <c r="K14" s="54"/>
    </row>
    <row r="15" spans="1:11" ht="20.25" customHeight="1">
      <c r="A15" s="2" t="s">
        <v>48</v>
      </c>
      <c r="B15" s="10">
        <f>B16+B17+B18</f>
        <v>621196</v>
      </c>
      <c r="C15" s="10">
        <f>C16+C17+C18</f>
        <v>590198</v>
      </c>
      <c r="D15" s="10">
        <f>D16+D17+D18</f>
        <v>192739</v>
      </c>
      <c r="E15" s="10">
        <f>C15+D15</f>
        <v>782937</v>
      </c>
      <c r="F15" s="5"/>
      <c r="G15" s="53"/>
      <c r="H15" s="11"/>
      <c r="I15" s="11"/>
      <c r="J15" s="4"/>
    </row>
    <row r="16" spans="1:11" ht="20.25" customHeight="1">
      <c r="A16" s="12" t="s">
        <v>49</v>
      </c>
      <c r="B16" s="13">
        <v>164409</v>
      </c>
      <c r="C16" s="13">
        <v>139650</v>
      </c>
      <c r="D16" s="13">
        <v>29739</v>
      </c>
      <c r="E16" s="13">
        <f>C16+D16</f>
        <v>169389</v>
      </c>
      <c r="F16" s="14"/>
      <c r="G16" s="97"/>
      <c r="H16" s="15"/>
      <c r="I16" s="15"/>
      <c r="J16" s="4"/>
    </row>
    <row r="17" spans="1:10" ht="20.25" customHeight="1">
      <c r="A17" s="12" t="s">
        <v>50</v>
      </c>
      <c r="B17" s="13">
        <v>278733</v>
      </c>
      <c r="C17" s="13">
        <v>338429</v>
      </c>
      <c r="D17" s="13">
        <v>55000</v>
      </c>
      <c r="E17" s="13">
        <f t="shared" ref="E17:E18" si="4">C17+D17</f>
        <v>393429</v>
      </c>
      <c r="F17" s="14"/>
      <c r="G17" s="97"/>
      <c r="H17" s="15"/>
      <c r="I17" s="15"/>
      <c r="J17" s="4"/>
    </row>
    <row r="18" spans="1:10" ht="20.25" customHeight="1">
      <c r="A18" s="12" t="s">
        <v>51</v>
      </c>
      <c r="B18" s="13">
        <v>178054</v>
      </c>
      <c r="C18" s="13">
        <v>112119</v>
      </c>
      <c r="D18" s="13">
        <v>108000</v>
      </c>
      <c r="E18" s="13">
        <f t="shared" si="4"/>
        <v>220119</v>
      </c>
      <c r="F18" s="14"/>
      <c r="G18" s="97"/>
      <c r="H18" s="15"/>
      <c r="I18" s="15"/>
      <c r="J18" s="4"/>
    </row>
    <row r="19" spans="1:10" ht="20.25" customHeight="1" thickBot="1">
      <c r="A19" s="16" t="s">
        <v>52</v>
      </c>
      <c r="B19" s="17">
        <f>B5+B6+B10+B11+B13+B14+B12+B15</f>
        <v>4095291</v>
      </c>
      <c r="C19" s="17">
        <f>C5+C6+C10+C11+C13+C14+C12+C15</f>
        <v>3918998</v>
      </c>
      <c r="D19" s="17">
        <f>D5+D6+D10+D11+D13+D14+D12+D15</f>
        <v>278760</v>
      </c>
      <c r="E19" s="17">
        <f t="shared" ref="E19" si="5">E5+E6+E10+E11+E13+E14+E12+E15</f>
        <v>4197758</v>
      </c>
      <c r="F19" s="18" t="s">
        <v>53</v>
      </c>
      <c r="G19" s="19">
        <f>G5+G12+G13</f>
        <v>4095291</v>
      </c>
      <c r="H19" s="19">
        <f>H5+H12</f>
        <v>3918998</v>
      </c>
      <c r="I19" s="19">
        <f>I5+I12</f>
        <v>278760</v>
      </c>
      <c r="J19" s="19">
        <f t="shared" si="0"/>
        <v>4197758</v>
      </c>
    </row>
    <row r="20" spans="1:10" ht="60" hidden="1" customHeight="1">
      <c r="A20" s="165" t="s">
        <v>0</v>
      </c>
      <c r="B20" s="165"/>
      <c r="C20" s="165"/>
      <c r="D20" s="165"/>
      <c r="E20" s="165"/>
      <c r="F20" s="165"/>
      <c r="G20" s="165"/>
      <c r="H20" s="165"/>
      <c r="I20" s="47"/>
    </row>
    <row r="21" spans="1:10" hidden="1">
      <c r="A21" s="166" t="s">
        <v>1</v>
      </c>
      <c r="B21" s="166"/>
      <c r="C21" s="166"/>
      <c r="D21" s="166"/>
      <c r="E21" s="166"/>
      <c r="F21" s="166"/>
      <c r="G21" s="166"/>
      <c r="H21" s="166"/>
      <c r="I21" s="48"/>
    </row>
    <row r="22" spans="1:10" hidden="1">
      <c r="A22" s="20" t="s">
        <v>2</v>
      </c>
      <c r="B22" s="20"/>
      <c r="C22" s="21"/>
      <c r="D22" s="21"/>
      <c r="E22" s="21"/>
      <c r="F22" s="20"/>
      <c r="G22" s="20"/>
      <c r="H22" s="20"/>
      <c r="I22" s="20"/>
    </row>
    <row r="23" spans="1:10" hidden="1">
      <c r="E23" s="1">
        <f>I19-D19</f>
        <v>0</v>
      </c>
      <c r="F23" s="1">
        <f>D16+E23</f>
        <v>29739</v>
      </c>
    </row>
    <row r="24" spans="1:10" hidden="1">
      <c r="A24" s="163" t="s">
        <v>4</v>
      </c>
      <c r="B24" s="163"/>
      <c r="C24" s="163"/>
      <c r="E24" s="1">
        <v>43000</v>
      </c>
      <c r="F24" s="1" t="s">
        <v>5</v>
      </c>
    </row>
    <row r="25" spans="1:10" hidden="1">
      <c r="E25" s="1">
        <v>4553</v>
      </c>
      <c r="F25" s="1" t="s">
        <v>6</v>
      </c>
      <c r="I25" s="1">
        <f>121192+I11</f>
        <v>125392</v>
      </c>
    </row>
    <row r="26" spans="1:10" hidden="1">
      <c r="E26" s="1">
        <f>E24+E25</f>
        <v>47553</v>
      </c>
      <c r="I26" s="1">
        <f>I25-I8-I11</f>
        <v>71192</v>
      </c>
    </row>
    <row r="27" spans="1:10" hidden="1"/>
    <row r="28" spans="1:10" hidden="1"/>
    <row r="29" spans="1:10" hidden="1"/>
    <row r="30" spans="1:10" hidden="1">
      <c r="G30" s="1">
        <v>2019</v>
      </c>
      <c r="H30" s="1">
        <v>2018</v>
      </c>
    </row>
    <row r="31" spans="1:10" hidden="1">
      <c r="F31" s="41" t="s">
        <v>13</v>
      </c>
      <c r="G31" s="1">
        <f>E5+E6+E11+E15+E14-J7</f>
        <v>2102007</v>
      </c>
      <c r="H31" s="1">
        <f>B5+B6+B11+B14+B15+-G7</f>
        <v>2022258</v>
      </c>
    </row>
    <row r="32" spans="1:10" hidden="1">
      <c r="G32" s="1">
        <f>G31+E10-J8</f>
        <v>2799596</v>
      </c>
      <c r="H32" s="1">
        <f>H31+B10-G8</f>
        <v>2823369</v>
      </c>
    </row>
    <row r="33" spans="2:5" hidden="1"/>
    <row r="34" spans="2:5" hidden="1"/>
    <row r="35" spans="2:5" hidden="1"/>
    <row r="36" spans="2:5" hidden="1">
      <c r="B36" s="1" t="s">
        <v>16</v>
      </c>
      <c r="C36" s="1">
        <v>559850</v>
      </c>
      <c r="D36" s="1">
        <v>620841</v>
      </c>
    </row>
    <row r="37" spans="2:5" hidden="1">
      <c r="B37" s="1" t="s">
        <v>17</v>
      </c>
      <c r="C37" s="1">
        <v>98000</v>
      </c>
      <c r="D37" s="1">
        <v>164028</v>
      </c>
      <c r="E37" s="1">
        <f>B17</f>
        <v>278733</v>
      </c>
    </row>
    <row r="38" spans="2:5" hidden="1">
      <c r="B38" s="1" t="s">
        <v>18</v>
      </c>
      <c r="C38" s="1">
        <v>352222</v>
      </c>
      <c r="D38" s="1">
        <v>278733</v>
      </c>
      <c r="E38" s="1">
        <f>E37-D38</f>
        <v>0</v>
      </c>
    </row>
    <row r="39" spans="2:5" hidden="1">
      <c r="B39" s="1" t="s">
        <v>19</v>
      </c>
      <c r="C39" s="1">
        <v>109628</v>
      </c>
      <c r="D39" s="1">
        <v>178080</v>
      </c>
    </row>
    <row r="40" spans="2:5" hidden="1"/>
    <row r="42" spans="2:5" hidden="1">
      <c r="D42" s="1">
        <f>I19-D19</f>
        <v>0</v>
      </c>
    </row>
    <row r="43" spans="2:5" hidden="1">
      <c r="B43" s="1">
        <f>B5+B6+B11+B15+B14-G7</f>
        <v>2022258</v>
      </c>
      <c r="C43" s="1">
        <f t="shared" ref="C43:E43" si="6">C5+C6+C11+C15+C14-H7</f>
        <v>1985000</v>
      </c>
      <c r="D43" s="1">
        <f t="shared" si="6"/>
        <v>117007</v>
      </c>
      <c r="E43" s="1">
        <f t="shared" si="6"/>
        <v>2102007</v>
      </c>
    </row>
  </sheetData>
  <mergeCells count="6">
    <mergeCell ref="A24:C24"/>
    <mergeCell ref="A1:H1"/>
    <mergeCell ref="A20:H20"/>
    <mergeCell ref="A21:H21"/>
    <mergeCell ref="A2:J2"/>
    <mergeCell ref="A3:J3"/>
  </mergeCells>
  <phoneticPr fontId="1" type="noConversion"/>
  <printOptions horizontalCentered="1"/>
  <pageMargins left="0.39370078740157483" right="0.39370078740157483" top="0.78740157480314965" bottom="0.59055118110236227" header="0.31496062992125984" footer="0.31496062992125984"/>
  <pageSetup paperSize="9" firstPageNumber="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dimension ref="A1:D32"/>
  <sheetViews>
    <sheetView tabSelected="1" workbookViewId="0">
      <selection activeCell="F10" sqref="F10"/>
    </sheetView>
  </sheetViews>
  <sheetFormatPr defaultColWidth="9.5" defaultRowHeight="12"/>
  <cols>
    <col min="1" max="1" width="4.625" style="113" customWidth="1"/>
    <col min="2" max="2" width="33.25" style="113" customWidth="1"/>
    <col min="3" max="3" width="13" style="114" customWidth="1"/>
    <col min="4" max="4" width="82" style="113" customWidth="1"/>
    <col min="5" max="16384" width="9.5" style="113"/>
  </cols>
  <sheetData>
    <row r="1" spans="1:4" ht="14.25">
      <c r="A1" s="140" t="s">
        <v>147</v>
      </c>
    </row>
    <row r="2" spans="1:4" ht="27">
      <c r="A2" s="169" t="s">
        <v>20</v>
      </c>
      <c r="B2" s="169"/>
      <c r="C2" s="169"/>
      <c r="D2" s="169"/>
    </row>
    <row r="3" spans="1:4" ht="23.25" customHeight="1" thickBot="1">
      <c r="A3" s="141"/>
      <c r="B3" s="141"/>
      <c r="C3" s="170" t="s">
        <v>204</v>
      </c>
      <c r="D3" s="170"/>
    </row>
    <row r="4" spans="1:4" ht="22.5" customHeight="1">
      <c r="A4" s="171" t="s">
        <v>148</v>
      </c>
      <c r="B4" s="172"/>
      <c r="C4" s="142" t="s">
        <v>149</v>
      </c>
      <c r="D4" s="143" t="s">
        <v>150</v>
      </c>
    </row>
    <row r="5" spans="1:4" s="115" customFormat="1" ht="18" customHeight="1">
      <c r="A5" s="173" t="s">
        <v>151</v>
      </c>
      <c r="B5" s="174"/>
      <c r="C5" s="92">
        <f>C6+C9+C31</f>
        <v>224559.79489999998</v>
      </c>
      <c r="D5" s="93"/>
    </row>
    <row r="6" spans="1:4" s="115" customFormat="1" ht="21" customHeight="1">
      <c r="A6" s="144" t="s">
        <v>152</v>
      </c>
      <c r="B6" s="145" t="s">
        <v>153</v>
      </c>
      <c r="C6" s="92">
        <f>C7+C8</f>
        <v>57830</v>
      </c>
      <c r="D6" s="93"/>
    </row>
    <row r="7" spans="1:4" s="115" customFormat="1" ht="20.25" customHeight="1">
      <c r="A7" s="112">
        <v>1</v>
      </c>
      <c r="B7" s="116" t="s">
        <v>154</v>
      </c>
      <c r="C7" s="94">
        <v>19790</v>
      </c>
      <c r="D7" s="146" t="s">
        <v>155</v>
      </c>
    </row>
    <row r="8" spans="1:4" s="115" customFormat="1" ht="20.25" customHeight="1">
      <c r="A8" s="112">
        <v>2</v>
      </c>
      <c r="B8" s="116" t="s">
        <v>156</v>
      </c>
      <c r="C8" s="94">
        <v>38040</v>
      </c>
      <c r="D8" s="146" t="s">
        <v>157</v>
      </c>
    </row>
    <row r="9" spans="1:4" s="115" customFormat="1" ht="21.75" customHeight="1">
      <c r="A9" s="144" t="s">
        <v>158</v>
      </c>
      <c r="B9" s="145" t="s">
        <v>159</v>
      </c>
      <c r="C9" s="92">
        <f>SUM(C10:C30)</f>
        <v>165286.01489999998</v>
      </c>
      <c r="D9" s="93"/>
    </row>
    <row r="10" spans="1:4" s="115" customFormat="1" ht="22.5" customHeight="1">
      <c r="A10" s="147">
        <v>1</v>
      </c>
      <c r="B10" s="116" t="s">
        <v>160</v>
      </c>
      <c r="C10" s="117">
        <v>60000</v>
      </c>
      <c r="D10" s="146" t="s">
        <v>161</v>
      </c>
    </row>
    <row r="11" spans="1:4" s="115" customFormat="1" ht="39.75" customHeight="1">
      <c r="A11" s="147">
        <v>2</v>
      </c>
      <c r="B11" s="116" t="s">
        <v>162</v>
      </c>
      <c r="C11" s="94">
        <v>53000</v>
      </c>
      <c r="D11" s="118" t="s">
        <v>163</v>
      </c>
    </row>
    <row r="12" spans="1:4" s="115" customFormat="1" ht="29.25" customHeight="1">
      <c r="A12" s="147">
        <v>3</v>
      </c>
      <c r="B12" s="116" t="s">
        <v>164</v>
      </c>
      <c r="C12" s="95">
        <v>38500</v>
      </c>
      <c r="D12" s="146" t="s">
        <v>202</v>
      </c>
    </row>
    <row r="13" spans="1:4" s="115" customFormat="1" ht="35.25" customHeight="1">
      <c r="A13" s="147">
        <v>4</v>
      </c>
      <c r="B13" s="148" t="s">
        <v>165</v>
      </c>
      <c r="C13" s="95">
        <f>21424+7000</f>
        <v>28424</v>
      </c>
      <c r="D13" s="149" t="s">
        <v>166</v>
      </c>
    </row>
    <row r="14" spans="1:4" s="115" customFormat="1" ht="36" customHeight="1">
      <c r="A14" s="147">
        <v>5</v>
      </c>
      <c r="B14" s="150" t="s">
        <v>167</v>
      </c>
      <c r="C14" s="95">
        <v>20000</v>
      </c>
      <c r="D14" s="149" t="s">
        <v>168</v>
      </c>
    </row>
    <row r="15" spans="1:4" s="115" customFormat="1" ht="20.25" customHeight="1">
      <c r="A15" s="147">
        <v>6</v>
      </c>
      <c r="B15" s="150" t="s">
        <v>169</v>
      </c>
      <c r="C15" s="95">
        <v>12050</v>
      </c>
      <c r="D15" s="149" t="s">
        <v>170</v>
      </c>
    </row>
    <row r="16" spans="1:4" s="115" customFormat="1" ht="20.25" customHeight="1">
      <c r="A16" s="147">
        <v>7</v>
      </c>
      <c r="B16" s="116" t="s">
        <v>171</v>
      </c>
      <c r="C16" s="95">
        <v>10440.36</v>
      </c>
      <c r="D16" s="151" t="s">
        <v>172</v>
      </c>
    </row>
    <row r="17" spans="1:4" s="115" customFormat="1" ht="20.25" customHeight="1">
      <c r="A17" s="147">
        <v>8</v>
      </c>
      <c r="B17" s="152" t="s">
        <v>173</v>
      </c>
      <c r="C17" s="95">
        <v>5133</v>
      </c>
      <c r="D17" s="149" t="s">
        <v>174</v>
      </c>
    </row>
    <row r="18" spans="1:4" s="115" customFormat="1" ht="20.25" customHeight="1">
      <c r="A18" s="147">
        <v>9</v>
      </c>
      <c r="B18" s="148" t="s">
        <v>175</v>
      </c>
      <c r="C18" s="95">
        <v>2002.52</v>
      </c>
      <c r="D18" s="146" t="s">
        <v>176</v>
      </c>
    </row>
    <row r="19" spans="1:4" s="115" customFormat="1" ht="26.25" customHeight="1">
      <c r="A19" s="147">
        <v>10</v>
      </c>
      <c r="B19" s="150" t="s">
        <v>177</v>
      </c>
      <c r="C19" s="95">
        <v>1500</v>
      </c>
      <c r="D19" s="149" t="s">
        <v>178</v>
      </c>
    </row>
    <row r="20" spans="1:4" s="115" customFormat="1" ht="26.25" customHeight="1">
      <c r="A20" s="147">
        <v>11</v>
      </c>
      <c r="B20" s="153" t="s">
        <v>205</v>
      </c>
      <c r="C20" s="109">
        <v>-31000</v>
      </c>
      <c r="D20" s="154" t="s">
        <v>206</v>
      </c>
    </row>
    <row r="21" spans="1:4" s="115" customFormat="1" ht="33.75" customHeight="1">
      <c r="A21" s="147">
        <v>12</v>
      </c>
      <c r="B21" s="153" t="s">
        <v>179</v>
      </c>
      <c r="C21" s="109">
        <v>-15000</v>
      </c>
      <c r="D21" s="154" t="s">
        <v>180</v>
      </c>
    </row>
    <row r="22" spans="1:4" s="115" customFormat="1" ht="20.25" customHeight="1">
      <c r="A22" s="147">
        <v>13</v>
      </c>
      <c r="B22" s="155" t="s">
        <v>181</v>
      </c>
      <c r="C22" s="109">
        <v>-4840</v>
      </c>
      <c r="D22" s="149" t="s">
        <v>182</v>
      </c>
    </row>
    <row r="23" spans="1:4" s="115" customFormat="1" ht="20.25" customHeight="1">
      <c r="A23" s="147">
        <v>14</v>
      </c>
      <c r="B23" s="153" t="s">
        <v>183</v>
      </c>
      <c r="C23" s="109">
        <v>-3000</v>
      </c>
      <c r="D23" s="156" t="s">
        <v>184</v>
      </c>
    </row>
    <row r="24" spans="1:4" s="115" customFormat="1" ht="20.25" customHeight="1">
      <c r="A24" s="147">
        <v>15</v>
      </c>
      <c r="B24" s="153" t="s">
        <v>185</v>
      </c>
      <c r="C24" s="109">
        <v>-2000</v>
      </c>
      <c r="D24" s="156" t="s">
        <v>186</v>
      </c>
    </row>
    <row r="25" spans="1:4" s="115" customFormat="1" ht="20.25" customHeight="1">
      <c r="A25" s="147">
        <v>16</v>
      </c>
      <c r="B25" s="153" t="s">
        <v>187</v>
      </c>
      <c r="C25" s="95">
        <f>-1800</f>
        <v>-1800</v>
      </c>
      <c r="D25" s="149" t="s">
        <v>188</v>
      </c>
    </row>
    <row r="26" spans="1:4" s="115" customFormat="1" ht="20.25" customHeight="1">
      <c r="A26" s="147">
        <v>17</v>
      </c>
      <c r="B26" s="153" t="s">
        <v>189</v>
      </c>
      <c r="C26" s="95">
        <v>-1149</v>
      </c>
      <c r="D26" s="149" t="s">
        <v>190</v>
      </c>
    </row>
    <row r="27" spans="1:4" s="115" customFormat="1" ht="20.25" customHeight="1">
      <c r="A27" s="147">
        <v>18</v>
      </c>
      <c r="B27" s="153" t="s">
        <v>191</v>
      </c>
      <c r="C27" s="95">
        <f>-1124.8651</f>
        <v>-1124.8651</v>
      </c>
      <c r="D27" s="149" t="s">
        <v>192</v>
      </c>
    </row>
    <row r="28" spans="1:4" s="115" customFormat="1" ht="20.25" customHeight="1">
      <c r="A28" s="147">
        <v>19</v>
      </c>
      <c r="B28" s="153" t="s">
        <v>193</v>
      </c>
      <c r="C28" s="95">
        <v>-1000</v>
      </c>
      <c r="D28" s="156" t="s">
        <v>186</v>
      </c>
    </row>
    <row r="29" spans="1:4" s="115" customFormat="1" ht="20.25" customHeight="1">
      <c r="A29" s="147">
        <v>20</v>
      </c>
      <c r="B29" s="153" t="s">
        <v>194</v>
      </c>
      <c r="C29" s="95">
        <v>-1000</v>
      </c>
      <c r="D29" s="156" t="s">
        <v>186</v>
      </c>
    </row>
    <row r="30" spans="1:4" s="115" customFormat="1" ht="20.25" customHeight="1">
      <c r="A30" s="147">
        <v>21</v>
      </c>
      <c r="B30" s="150" t="s">
        <v>195</v>
      </c>
      <c r="C30" s="110">
        <f>-2920-930</f>
        <v>-3850</v>
      </c>
      <c r="D30" s="146" t="s">
        <v>196</v>
      </c>
    </row>
    <row r="31" spans="1:4" s="115" customFormat="1" ht="20.25" customHeight="1">
      <c r="A31" s="157" t="s">
        <v>197</v>
      </c>
      <c r="B31" s="158" t="s">
        <v>198</v>
      </c>
      <c r="C31" s="120">
        <f>C32</f>
        <v>1443.78</v>
      </c>
      <c r="D31" s="159"/>
    </row>
    <row r="32" spans="1:4" ht="21.75" customHeight="1" thickBot="1">
      <c r="A32" s="160">
        <v>1</v>
      </c>
      <c r="B32" s="161" t="s">
        <v>199</v>
      </c>
      <c r="C32" s="119">
        <v>1443.78</v>
      </c>
      <c r="D32" s="162" t="s">
        <v>200</v>
      </c>
    </row>
  </sheetData>
  <mergeCells count="4">
    <mergeCell ref="A2:D2"/>
    <mergeCell ref="C3:D3"/>
    <mergeCell ref="A4:B4"/>
    <mergeCell ref="A5:B5"/>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K36"/>
  <sheetViews>
    <sheetView zoomScaleSheetLayoutView="100" workbookViewId="0">
      <selection activeCell="F41" sqref="F41"/>
    </sheetView>
  </sheetViews>
  <sheetFormatPr defaultRowHeight="14.25"/>
  <cols>
    <col min="1" max="1" width="25.125" style="22" customWidth="1"/>
    <col min="2" max="2" width="10.75" style="22" hidden="1" customWidth="1"/>
    <col min="3" max="3" width="9.75" style="33" customWidth="1"/>
    <col min="4" max="4" width="8.875" style="33" customWidth="1"/>
    <col min="5" max="5" width="10.875" style="33" customWidth="1"/>
    <col min="6" max="6" width="45.125" style="22" customWidth="1"/>
    <col min="7" max="7" width="10.75" style="22" hidden="1" customWidth="1"/>
    <col min="8" max="8" width="10.75" style="22" bestFit="1" customWidth="1"/>
    <col min="9" max="9" width="8.75" style="22" customWidth="1"/>
    <col min="10" max="10" width="10.625" style="33" customWidth="1"/>
    <col min="11" max="12" width="9" style="22" customWidth="1"/>
    <col min="13" max="16384" width="9" style="22"/>
  </cols>
  <sheetData>
    <row r="1" spans="1:11" ht="15.6" customHeight="1">
      <c r="A1" s="175" t="s">
        <v>15</v>
      </c>
      <c r="B1" s="175"/>
      <c r="C1" s="175"/>
      <c r="D1" s="175"/>
      <c r="E1" s="175"/>
      <c r="F1" s="175"/>
      <c r="G1" s="175"/>
      <c r="H1" s="175"/>
      <c r="I1" s="175"/>
      <c r="J1" s="175"/>
    </row>
    <row r="2" spans="1:11" ht="33.75" customHeight="1">
      <c r="A2" s="176" t="s">
        <v>12</v>
      </c>
      <c r="B2" s="176"/>
      <c r="C2" s="176"/>
      <c r="D2" s="176"/>
      <c r="E2" s="176"/>
      <c r="F2" s="176"/>
      <c r="G2" s="176"/>
      <c r="H2" s="176"/>
      <c r="I2" s="176"/>
      <c r="J2" s="176"/>
    </row>
    <row r="3" spans="1:11" ht="15" customHeight="1" thickBot="1">
      <c r="A3" s="177" t="s">
        <v>203</v>
      </c>
      <c r="B3" s="177"/>
      <c r="C3" s="178"/>
      <c r="D3" s="178"/>
      <c r="E3" s="178"/>
      <c r="F3" s="178"/>
      <c r="G3" s="178"/>
      <c r="H3" s="178"/>
      <c r="I3" s="178"/>
      <c r="J3" s="178"/>
    </row>
    <row r="4" spans="1:11" ht="35.25" customHeight="1">
      <c r="A4" s="23" t="s">
        <v>57</v>
      </c>
      <c r="B4" s="98" t="s">
        <v>58</v>
      </c>
      <c r="C4" s="101" t="s">
        <v>59</v>
      </c>
      <c r="D4" s="101" t="s">
        <v>60</v>
      </c>
      <c r="E4" s="101" t="s">
        <v>61</v>
      </c>
      <c r="F4" s="128" t="s">
        <v>62</v>
      </c>
      <c r="G4" s="98" t="s">
        <v>58</v>
      </c>
      <c r="H4" s="101" t="s">
        <v>59</v>
      </c>
      <c r="I4" s="101" t="s">
        <v>60</v>
      </c>
      <c r="J4" s="102" t="s">
        <v>63</v>
      </c>
      <c r="K4" s="103"/>
    </row>
    <row r="5" spans="1:11" ht="21" customHeight="1">
      <c r="A5" s="24" t="s">
        <v>54</v>
      </c>
      <c r="B5" s="25">
        <f>SUM(B6:B12)</f>
        <v>2019733</v>
      </c>
      <c r="C5" s="25">
        <f t="shared" ref="C5:E5" si="0">SUM(C6:C12)</f>
        <v>1722900</v>
      </c>
      <c r="D5" s="25">
        <f t="shared" si="0"/>
        <v>24500</v>
      </c>
      <c r="E5" s="25">
        <f t="shared" si="0"/>
        <v>1747400</v>
      </c>
      <c r="F5" s="26" t="s">
        <v>64</v>
      </c>
      <c r="G5" s="57">
        <f>G6+G15+G16+G17</f>
        <v>2064666</v>
      </c>
      <c r="H5" s="57">
        <f>H6+H15+H16+H17</f>
        <v>2155037.1</v>
      </c>
      <c r="I5" s="57">
        <f>I6+I15+I16+I17</f>
        <v>-157158</v>
      </c>
      <c r="J5" s="57">
        <f>J6+J15+J16+J17</f>
        <v>1997879.1</v>
      </c>
    </row>
    <row r="6" spans="1:11" ht="21" customHeight="1">
      <c r="A6" s="24" t="s">
        <v>65</v>
      </c>
      <c r="B6" s="104">
        <v>1649131</v>
      </c>
      <c r="C6" s="25">
        <v>1412000</v>
      </c>
      <c r="D6" s="25"/>
      <c r="E6" s="56">
        <f>C6+D6</f>
        <v>1412000</v>
      </c>
      <c r="F6" s="28" t="s">
        <v>55</v>
      </c>
      <c r="G6" s="27">
        <f>SUM(G7:G14)</f>
        <v>1806000</v>
      </c>
      <c r="H6" s="27">
        <f>SUM(H7:H14)</f>
        <v>1890818.1</v>
      </c>
      <c r="I6" s="27">
        <f>SUM(I7:I14)</f>
        <v>-265158</v>
      </c>
      <c r="J6" s="27">
        <f>SUM(J7:J14)</f>
        <v>1625660.1</v>
      </c>
    </row>
    <row r="7" spans="1:11" ht="21" customHeight="1">
      <c r="A7" s="24" t="s">
        <v>66</v>
      </c>
      <c r="B7" s="104">
        <v>237302</v>
      </c>
      <c r="C7" s="25">
        <v>230000</v>
      </c>
      <c r="D7" s="25"/>
      <c r="E7" s="56">
        <f t="shared" ref="E7:E16" si="1">C7+D7</f>
        <v>230000</v>
      </c>
      <c r="F7" s="28" t="s">
        <v>67</v>
      </c>
      <c r="G7" s="27">
        <v>1529377</v>
      </c>
      <c r="H7" s="27">
        <v>1584216</v>
      </c>
      <c r="I7" s="27">
        <v>-315823</v>
      </c>
      <c r="J7" s="27">
        <f t="shared" ref="J7:J12" si="2">H7+I7</f>
        <v>1268393</v>
      </c>
    </row>
    <row r="8" spans="1:11" ht="21" customHeight="1">
      <c r="A8" s="24" t="s">
        <v>68</v>
      </c>
      <c r="B8" s="104">
        <v>8330</v>
      </c>
      <c r="C8" s="25">
        <v>8000</v>
      </c>
      <c r="D8" s="25"/>
      <c r="E8" s="56">
        <f t="shared" si="1"/>
        <v>8000</v>
      </c>
      <c r="F8" s="28" t="s">
        <v>69</v>
      </c>
      <c r="G8" s="27">
        <v>173736</v>
      </c>
      <c r="H8" s="27">
        <v>180000</v>
      </c>
      <c r="I8" s="27">
        <v>49052</v>
      </c>
      <c r="J8" s="27">
        <f t="shared" si="2"/>
        <v>229052</v>
      </c>
    </row>
    <row r="9" spans="1:11" ht="21" customHeight="1">
      <c r="A9" s="24" t="s">
        <v>70</v>
      </c>
      <c r="B9" s="104">
        <v>74313</v>
      </c>
      <c r="C9" s="25">
        <v>23500</v>
      </c>
      <c r="D9" s="25">
        <v>16000</v>
      </c>
      <c r="E9" s="56">
        <f t="shared" si="1"/>
        <v>39500</v>
      </c>
      <c r="F9" s="28" t="s">
        <v>71</v>
      </c>
      <c r="G9" s="27">
        <v>16899</v>
      </c>
      <c r="H9" s="27">
        <v>23500</v>
      </c>
      <c r="I9" s="27">
        <v>-6500</v>
      </c>
      <c r="J9" s="27">
        <f t="shared" si="2"/>
        <v>17000</v>
      </c>
    </row>
    <row r="10" spans="1:11" ht="21" customHeight="1">
      <c r="A10" s="24" t="s">
        <v>72</v>
      </c>
      <c r="B10" s="104">
        <v>48001</v>
      </c>
      <c r="C10" s="25">
        <v>48000</v>
      </c>
      <c r="D10" s="25">
        <v>8500</v>
      </c>
      <c r="E10" s="56">
        <f t="shared" si="1"/>
        <v>56500</v>
      </c>
      <c r="F10" s="28" t="s">
        <v>73</v>
      </c>
      <c r="G10" s="27">
        <v>47994</v>
      </c>
      <c r="H10" s="27">
        <v>48000</v>
      </c>
      <c r="I10" s="27">
        <v>8500</v>
      </c>
      <c r="J10" s="27">
        <f t="shared" si="2"/>
        <v>56500</v>
      </c>
    </row>
    <row r="11" spans="1:11" ht="21" customHeight="1">
      <c r="A11" s="24" t="s">
        <v>74</v>
      </c>
      <c r="B11" s="104">
        <v>2039</v>
      </c>
      <c r="C11" s="25">
        <v>1400</v>
      </c>
      <c r="D11" s="25"/>
      <c r="E11" s="56">
        <f t="shared" si="1"/>
        <v>1400</v>
      </c>
      <c r="F11" s="28" t="s">
        <v>75</v>
      </c>
      <c r="G11" s="27">
        <v>20672</v>
      </c>
      <c r="H11" s="27">
        <f>9700+8247.1+10000</f>
        <v>27947.1</v>
      </c>
      <c r="I11" s="27">
        <v>-387</v>
      </c>
      <c r="J11" s="27">
        <f t="shared" si="2"/>
        <v>27560.1</v>
      </c>
    </row>
    <row r="12" spans="1:11" ht="21" customHeight="1">
      <c r="A12" s="24" t="s">
        <v>76</v>
      </c>
      <c r="B12" s="104">
        <v>617</v>
      </c>
      <c r="C12" s="25"/>
      <c r="D12" s="25"/>
      <c r="E12" s="56"/>
      <c r="F12" s="28" t="s">
        <v>77</v>
      </c>
      <c r="G12" s="27">
        <v>4275</v>
      </c>
      <c r="H12" s="27">
        <f>2090+3700</f>
        <v>5790</v>
      </c>
      <c r="I12" s="27"/>
      <c r="J12" s="27">
        <f t="shared" si="2"/>
        <v>5790</v>
      </c>
    </row>
    <row r="13" spans="1:11" ht="21" customHeight="1">
      <c r="A13" s="24" t="s">
        <v>31</v>
      </c>
      <c r="B13" s="104">
        <v>48699</v>
      </c>
      <c r="C13" s="25">
        <f>C14+C15+C16</f>
        <v>59055.199999999997</v>
      </c>
      <c r="D13" s="25">
        <f>D14+D15+D16</f>
        <v>414</v>
      </c>
      <c r="E13" s="56">
        <f t="shared" si="1"/>
        <v>59469.2</v>
      </c>
      <c r="F13" s="28" t="s">
        <v>78</v>
      </c>
      <c r="G13" s="27">
        <v>1576</v>
      </c>
      <c r="H13" s="27">
        <v>1365</v>
      </c>
      <c r="I13" s="27"/>
      <c r="J13" s="27">
        <f t="shared" ref="J13:J14" si="3">H13+I13</f>
        <v>1365</v>
      </c>
    </row>
    <row r="14" spans="1:11" ht="21" customHeight="1">
      <c r="A14" s="129" t="s">
        <v>79</v>
      </c>
      <c r="B14" s="111">
        <f>33939-6354</f>
        <v>27585</v>
      </c>
      <c r="C14" s="25">
        <f>10898.8+11216.4+10000</f>
        <v>32115.199999999997</v>
      </c>
      <c r="D14" s="25"/>
      <c r="E14" s="56">
        <f t="shared" si="1"/>
        <v>32115.199999999997</v>
      </c>
      <c r="F14" s="28" t="s">
        <v>80</v>
      </c>
      <c r="G14" s="27">
        <f>13047-1576</f>
        <v>11471</v>
      </c>
      <c r="H14" s="27">
        <v>20000</v>
      </c>
      <c r="I14" s="27"/>
      <c r="J14" s="27">
        <f t="shared" si="3"/>
        <v>20000</v>
      </c>
    </row>
    <row r="15" spans="1:11" ht="21" customHeight="1">
      <c r="A15" s="129" t="s">
        <v>81</v>
      </c>
      <c r="B15" s="111">
        <f>8813-1049</f>
        <v>7764</v>
      </c>
      <c r="C15" s="25">
        <f>2090+4850</f>
        <v>6940</v>
      </c>
      <c r="D15" s="25">
        <v>414</v>
      </c>
      <c r="E15" s="56">
        <f t="shared" si="1"/>
        <v>7354</v>
      </c>
      <c r="F15" s="28" t="s">
        <v>56</v>
      </c>
      <c r="G15" s="27">
        <v>170926</v>
      </c>
      <c r="H15" s="27">
        <v>100000</v>
      </c>
      <c r="I15" s="27">
        <f>8000+100000</f>
        <v>108000</v>
      </c>
      <c r="J15" s="27">
        <f>H15+I15</f>
        <v>208000</v>
      </c>
    </row>
    <row r="16" spans="1:11" ht="21" customHeight="1">
      <c r="A16" s="24" t="s">
        <v>82</v>
      </c>
      <c r="B16" s="111">
        <f>10430+2267+386-376+633+10</f>
        <v>13350</v>
      </c>
      <c r="C16" s="25">
        <v>20000</v>
      </c>
      <c r="D16" s="25"/>
      <c r="E16" s="56">
        <f t="shared" si="1"/>
        <v>20000</v>
      </c>
      <c r="F16" s="29" t="s">
        <v>83</v>
      </c>
      <c r="G16" s="11">
        <v>54120</v>
      </c>
      <c r="H16" s="27">
        <v>130000</v>
      </c>
      <c r="I16" s="27">
        <v>6700</v>
      </c>
      <c r="J16" s="27">
        <f>H16+I16</f>
        <v>136700</v>
      </c>
    </row>
    <row r="17" spans="1:11" ht="21" customHeight="1">
      <c r="A17" s="2" t="s">
        <v>84</v>
      </c>
      <c r="B17" s="105">
        <v>311807</v>
      </c>
      <c r="C17" s="25">
        <v>539663.78</v>
      </c>
      <c r="D17" s="25">
        <v>29</v>
      </c>
      <c r="E17" s="56">
        <f t="shared" ref="E17" si="4">C17+D17</f>
        <v>539692.78</v>
      </c>
      <c r="F17" s="28" t="s">
        <v>85</v>
      </c>
      <c r="G17" s="27">
        <v>33620</v>
      </c>
      <c r="H17" s="27">
        <v>34219</v>
      </c>
      <c r="I17" s="27">
        <v>-6700</v>
      </c>
      <c r="J17" s="27">
        <f>H17+I17</f>
        <v>27519</v>
      </c>
    </row>
    <row r="18" spans="1:11" ht="21" customHeight="1">
      <c r="A18" s="2" t="s">
        <v>86</v>
      </c>
      <c r="B18" s="105">
        <v>54120</v>
      </c>
      <c r="C18" s="25">
        <v>130000</v>
      </c>
      <c r="D18" s="25">
        <v>6700</v>
      </c>
      <c r="E18" s="56">
        <f>C18+D18</f>
        <v>136700</v>
      </c>
      <c r="F18" s="28"/>
      <c r="G18" s="28"/>
      <c r="H18" s="28"/>
      <c r="I18" s="28"/>
      <c r="J18" s="130"/>
    </row>
    <row r="19" spans="1:11" ht="21" customHeight="1">
      <c r="A19" s="2" t="s">
        <v>87</v>
      </c>
      <c r="B19" s="105">
        <v>170000</v>
      </c>
      <c r="C19" s="25">
        <v>170000</v>
      </c>
      <c r="D19" s="25">
        <v>-170000</v>
      </c>
      <c r="E19" s="56"/>
      <c r="F19" s="26" t="s">
        <v>88</v>
      </c>
      <c r="G19" s="57">
        <v>539693</v>
      </c>
      <c r="H19" s="27">
        <f>C20-H5</f>
        <v>466581.87999999989</v>
      </c>
      <c r="I19" s="27">
        <f>D20-I5</f>
        <v>18801</v>
      </c>
      <c r="J19" s="27">
        <f>H19+I19</f>
        <v>485382.87999999989</v>
      </c>
    </row>
    <row r="20" spans="1:11" ht="21" customHeight="1" thickBot="1">
      <c r="A20" s="30" t="s">
        <v>89</v>
      </c>
      <c r="B20" s="31">
        <f>B5+B13+B17+B18+B19</f>
        <v>2604359</v>
      </c>
      <c r="C20" s="31">
        <f>C5+C13+C17+C18+C19</f>
        <v>2621618.98</v>
      </c>
      <c r="D20" s="31">
        <f>D5+D13+D17+D18+D19</f>
        <v>-138357</v>
      </c>
      <c r="E20" s="31">
        <f t="shared" ref="E20" si="5">E5+E13+E17+E18+E19</f>
        <v>2483261.98</v>
      </c>
      <c r="F20" s="31" t="s">
        <v>90</v>
      </c>
      <c r="G20" s="32">
        <f>G19+G5</f>
        <v>2604359</v>
      </c>
      <c r="H20" s="32">
        <f>H19+H5</f>
        <v>2621618.98</v>
      </c>
      <c r="I20" s="32">
        <f>I19+I5</f>
        <v>-138357</v>
      </c>
      <c r="J20" s="32">
        <f t="shared" ref="J20" si="6">J19+J5</f>
        <v>2483261.98</v>
      </c>
    </row>
    <row r="22" spans="1:11" hidden="1">
      <c r="C22" s="33">
        <f>C5/E5</f>
        <v>0.98597916905116167</v>
      </c>
      <c r="H22" s="34"/>
      <c r="I22" s="34"/>
      <c r="J22" s="35"/>
    </row>
    <row r="23" spans="1:11" hidden="1">
      <c r="C23" s="35">
        <f>C5-E5</f>
        <v>-24500</v>
      </c>
      <c r="D23" s="35"/>
      <c r="H23" s="36">
        <f>H9+H10+H11+H12+H13-1365-1012-H12</f>
        <v>98435.1</v>
      </c>
      <c r="I23" s="49"/>
      <c r="J23" s="33">
        <v>5790</v>
      </c>
      <c r="K23" s="37" t="s">
        <v>3</v>
      </c>
    </row>
    <row r="24" spans="1:11" hidden="1">
      <c r="C24" s="33">
        <f>C23/E5</f>
        <v>-1.4020830948838273E-2</v>
      </c>
      <c r="H24" s="36">
        <v>88435.47</v>
      </c>
      <c r="I24" s="49"/>
      <c r="J24" s="33">
        <v>1365</v>
      </c>
    </row>
    <row r="25" spans="1:11" hidden="1">
      <c r="H25" s="38"/>
      <c r="I25" s="50"/>
      <c r="J25" s="33">
        <v>1012</v>
      </c>
    </row>
    <row r="26" spans="1:11" hidden="1">
      <c r="H26" s="39">
        <v>46988.37</v>
      </c>
      <c r="I26" s="51"/>
      <c r="J26" s="33">
        <f>SUM(J23:J25)</f>
        <v>8167</v>
      </c>
    </row>
    <row r="27" spans="1:11" hidden="1">
      <c r="H27" s="22">
        <v>48000</v>
      </c>
    </row>
    <row r="28" spans="1:11" hidden="1">
      <c r="H28" s="22">
        <f>H27-H26</f>
        <v>1011.6299999999974</v>
      </c>
    </row>
    <row r="29" spans="1:11" hidden="1"/>
    <row r="30" spans="1:11" hidden="1"/>
    <row r="31" spans="1:11" hidden="1">
      <c r="E31" s="35"/>
      <c r="G31" s="22">
        <v>2019</v>
      </c>
      <c r="H31" s="22">
        <v>2018</v>
      </c>
    </row>
    <row r="32" spans="1:11" hidden="1">
      <c r="F32" s="22" t="s">
        <v>14</v>
      </c>
      <c r="G32" s="34">
        <f>E5+E13+E17-J15</f>
        <v>2138561.98</v>
      </c>
      <c r="H32" s="34">
        <f>B5+B13+B17-G15</f>
        <v>2209313</v>
      </c>
    </row>
    <row r="33" spans="2:9" hidden="1"/>
    <row r="34" spans="2:9" hidden="1">
      <c r="B34" s="34">
        <f>B5+B13+B17-G15</f>
        <v>2209313</v>
      </c>
      <c r="C34" s="34">
        <f t="shared" ref="C34:E34" si="7">C5+C13+C17-H15</f>
        <v>2221618.98</v>
      </c>
      <c r="D34" s="34">
        <f t="shared" si="7"/>
        <v>-83057</v>
      </c>
      <c r="E34" s="34">
        <f t="shared" si="7"/>
        <v>2138561.98</v>
      </c>
    </row>
    <row r="35" spans="2:9" hidden="1"/>
    <row r="36" spans="2:9" hidden="1">
      <c r="I36" s="34">
        <f>D20-I5</f>
        <v>18801</v>
      </c>
    </row>
  </sheetData>
  <mergeCells count="3">
    <mergeCell ref="A1:J1"/>
    <mergeCell ref="A2:J2"/>
    <mergeCell ref="A3:J3"/>
  </mergeCells>
  <phoneticPr fontId="1" type="noConversion"/>
  <printOptions horizontalCentered="1"/>
  <pageMargins left="0.39370078740157483" right="0.39370078740157483" top="0.78740157480314965" bottom="0.78740157480314965" header="0.51181102362204722" footer="0.51181102362204722"/>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workbookViewId="0">
      <selection activeCell="F26" sqref="F26"/>
    </sheetView>
  </sheetViews>
  <sheetFormatPr defaultColWidth="9.5" defaultRowHeight="14.25"/>
  <cols>
    <col min="1" max="1" width="33.75" style="41" customWidth="1"/>
    <col min="2" max="2" width="10" style="41" hidden="1" customWidth="1"/>
    <col min="3" max="3" width="12.25" style="41" customWidth="1"/>
    <col min="4" max="4" width="11.875" style="41" customWidth="1"/>
    <col min="5" max="5" width="13" style="41" customWidth="1"/>
    <col min="6" max="6" width="33.5" style="41" customWidth="1"/>
    <col min="7" max="7" width="9.625" style="41" hidden="1" customWidth="1"/>
    <col min="8" max="8" width="11.875" style="41" customWidth="1"/>
    <col min="9" max="9" width="10.875" style="41" bestFit="1" customWidth="1"/>
    <col min="10" max="10" width="12.25" style="41" customWidth="1"/>
    <col min="11" max="11" width="10.125" style="41" bestFit="1" customWidth="1"/>
    <col min="12" max="16384" width="9.5" style="41"/>
  </cols>
  <sheetData>
    <row r="1" spans="1:12" ht="18" customHeight="1">
      <c r="A1" s="164" t="s">
        <v>145</v>
      </c>
      <c r="B1" s="164"/>
      <c r="C1" s="164"/>
      <c r="D1" s="164"/>
      <c r="E1" s="164"/>
      <c r="F1" s="40"/>
      <c r="G1" s="40"/>
      <c r="H1" s="40"/>
      <c r="I1" s="40"/>
      <c r="J1" s="40"/>
    </row>
    <row r="2" spans="1:12" ht="27" customHeight="1">
      <c r="A2" s="179" t="s">
        <v>7</v>
      </c>
      <c r="B2" s="179"/>
      <c r="C2" s="179"/>
      <c r="D2" s="179"/>
      <c r="E2" s="179"/>
      <c r="F2" s="179"/>
      <c r="G2" s="179"/>
      <c r="H2" s="179"/>
      <c r="I2" s="179"/>
      <c r="J2" s="179"/>
    </row>
    <row r="3" spans="1:12" ht="18" customHeight="1" thickBot="1">
      <c r="A3" s="131"/>
      <c r="B3" s="131"/>
      <c r="C3" s="131"/>
      <c r="D3" s="131"/>
      <c r="E3" s="131"/>
      <c r="F3" s="131"/>
      <c r="G3" s="131"/>
      <c r="H3" s="131"/>
      <c r="I3" s="181" t="s">
        <v>91</v>
      </c>
      <c r="J3" s="181"/>
    </row>
    <row r="4" spans="1:12" ht="32.25" customHeight="1">
      <c r="A4" s="98" t="s">
        <v>92</v>
      </c>
      <c r="B4" s="98" t="s">
        <v>93</v>
      </c>
      <c r="C4" s="101" t="s">
        <v>94</v>
      </c>
      <c r="D4" s="101" t="s">
        <v>95</v>
      </c>
      <c r="E4" s="101" t="s">
        <v>96</v>
      </c>
      <c r="F4" s="101" t="s">
        <v>97</v>
      </c>
      <c r="G4" s="98" t="s">
        <v>93</v>
      </c>
      <c r="H4" s="101" t="s">
        <v>94</v>
      </c>
      <c r="I4" s="101" t="s">
        <v>95</v>
      </c>
      <c r="J4" s="102" t="s">
        <v>96</v>
      </c>
      <c r="K4" s="89"/>
    </row>
    <row r="5" spans="1:12" ht="21" customHeight="1">
      <c r="A5" s="132" t="s">
        <v>98</v>
      </c>
      <c r="B5" s="42">
        <f>SUM(B6:B13)</f>
        <v>4433212</v>
      </c>
      <c r="C5" s="42">
        <f>SUM(C6:C13)</f>
        <v>4634544</v>
      </c>
      <c r="D5" s="78">
        <f>SUM(D6:D13)</f>
        <v>-74005</v>
      </c>
      <c r="E5" s="42">
        <f>SUM(E6:E13)</f>
        <v>4560539</v>
      </c>
      <c r="F5" s="133" t="s">
        <v>99</v>
      </c>
      <c r="G5" s="43">
        <f>SUM(G6:G13)</f>
        <v>4086490</v>
      </c>
      <c r="H5" s="43">
        <f>SUM(H6:H13)</f>
        <v>4439810</v>
      </c>
      <c r="I5" s="91">
        <f>SUM(I6:I13)</f>
        <v>89378</v>
      </c>
      <c r="J5" s="43">
        <f>SUM(J6:J13)</f>
        <v>4529188</v>
      </c>
      <c r="K5" s="90"/>
      <c r="L5" s="77"/>
    </row>
    <row r="6" spans="1:12" ht="21" customHeight="1">
      <c r="A6" s="134" t="s">
        <v>100</v>
      </c>
      <c r="B6" s="44">
        <v>2186584</v>
      </c>
      <c r="C6" s="44">
        <v>2604337</v>
      </c>
      <c r="D6" s="79">
        <v>-74005</v>
      </c>
      <c r="E6" s="44">
        <f>C6+D6</f>
        <v>2530332</v>
      </c>
      <c r="F6" s="135" t="s">
        <v>100</v>
      </c>
      <c r="G6" s="44">
        <v>1890016</v>
      </c>
      <c r="H6" s="45">
        <v>2394492</v>
      </c>
      <c r="I6" s="80">
        <v>-14608</v>
      </c>
      <c r="J6" s="45">
        <f>H6+I6</f>
        <v>2379884</v>
      </c>
      <c r="K6" s="90"/>
      <c r="L6" s="77"/>
    </row>
    <row r="7" spans="1:12" ht="21" customHeight="1">
      <c r="A7" s="134" t="s">
        <v>101</v>
      </c>
      <c r="B7" s="44">
        <v>784597</v>
      </c>
      <c r="C7" s="44">
        <v>427536</v>
      </c>
      <c r="D7" s="79"/>
      <c r="E7" s="44">
        <f t="shared" ref="E7:E13" si="0">C7+D7</f>
        <v>427536</v>
      </c>
      <c r="F7" s="135" t="s">
        <v>101</v>
      </c>
      <c r="G7" s="106">
        <v>835081</v>
      </c>
      <c r="H7" s="45">
        <v>427536</v>
      </c>
      <c r="I7" s="80"/>
      <c r="J7" s="45">
        <f t="shared" ref="J7:J13" si="1">H7+I7</f>
        <v>427536</v>
      </c>
      <c r="K7" s="90"/>
      <c r="L7" s="77"/>
    </row>
    <row r="8" spans="1:12" ht="21" customHeight="1">
      <c r="A8" s="134" t="s">
        <v>102</v>
      </c>
      <c r="B8" s="106">
        <v>234717</v>
      </c>
      <c r="C8" s="44">
        <v>261364</v>
      </c>
      <c r="D8" s="79"/>
      <c r="E8" s="44">
        <f t="shared" si="0"/>
        <v>261364</v>
      </c>
      <c r="F8" s="135" t="s">
        <v>102</v>
      </c>
      <c r="G8" s="106">
        <v>231221</v>
      </c>
      <c r="H8" s="45">
        <v>259196</v>
      </c>
      <c r="I8" s="80"/>
      <c r="J8" s="45">
        <f t="shared" si="1"/>
        <v>259196</v>
      </c>
      <c r="K8" s="90"/>
      <c r="L8" s="77"/>
    </row>
    <row r="9" spans="1:12" ht="21" customHeight="1">
      <c r="A9" s="134" t="s">
        <v>103</v>
      </c>
      <c r="B9" s="44">
        <v>886294</v>
      </c>
      <c r="C9" s="44">
        <v>973048</v>
      </c>
      <c r="D9" s="79"/>
      <c r="E9" s="44">
        <f t="shared" si="0"/>
        <v>973048</v>
      </c>
      <c r="F9" s="135" t="s">
        <v>103</v>
      </c>
      <c r="G9" s="106">
        <v>786265</v>
      </c>
      <c r="H9" s="45">
        <v>963773</v>
      </c>
      <c r="I9" s="80"/>
      <c r="J9" s="45">
        <f t="shared" si="1"/>
        <v>963773</v>
      </c>
      <c r="K9" s="90"/>
      <c r="L9" s="77"/>
    </row>
    <row r="10" spans="1:12" ht="21" customHeight="1">
      <c r="A10" s="134" t="s">
        <v>104</v>
      </c>
      <c r="B10" s="44">
        <v>118295</v>
      </c>
      <c r="C10" s="44">
        <v>115738</v>
      </c>
      <c r="D10" s="79"/>
      <c r="E10" s="44">
        <f t="shared" si="0"/>
        <v>115738</v>
      </c>
      <c r="F10" s="135" t="s">
        <v>104</v>
      </c>
      <c r="G10" s="106">
        <v>103874</v>
      </c>
      <c r="H10" s="45">
        <v>114590</v>
      </c>
      <c r="I10" s="80"/>
      <c r="J10" s="45">
        <f t="shared" si="1"/>
        <v>114590</v>
      </c>
      <c r="K10" s="90"/>
      <c r="L10" s="77"/>
    </row>
    <row r="11" spans="1:12" ht="21" customHeight="1">
      <c r="A11" s="134" t="s">
        <v>105</v>
      </c>
      <c r="B11" s="44">
        <v>64163</v>
      </c>
      <c r="C11" s="44">
        <v>62716</v>
      </c>
      <c r="D11" s="79"/>
      <c r="E11" s="44">
        <f t="shared" si="0"/>
        <v>62716</v>
      </c>
      <c r="F11" s="135" t="s">
        <v>105</v>
      </c>
      <c r="G11" s="106">
        <v>67986</v>
      </c>
      <c r="H11" s="45">
        <v>80833</v>
      </c>
      <c r="I11" s="80"/>
      <c r="J11" s="45">
        <f t="shared" si="1"/>
        <v>80833</v>
      </c>
      <c r="K11" s="90"/>
      <c r="L11" s="77"/>
    </row>
    <row r="12" spans="1:12" ht="21" customHeight="1">
      <c r="A12" s="134" t="s">
        <v>106</v>
      </c>
      <c r="B12" s="44">
        <v>85969</v>
      </c>
      <c r="C12" s="44">
        <v>118038</v>
      </c>
      <c r="D12" s="79"/>
      <c r="E12" s="44">
        <f t="shared" si="0"/>
        <v>118038</v>
      </c>
      <c r="F12" s="135" t="s">
        <v>106</v>
      </c>
      <c r="G12" s="106">
        <v>103432</v>
      </c>
      <c r="H12" s="45">
        <v>123439</v>
      </c>
      <c r="I12" s="80">
        <f>14030+89956</f>
        <v>103986</v>
      </c>
      <c r="J12" s="45">
        <f t="shared" si="1"/>
        <v>227425</v>
      </c>
      <c r="K12" s="90"/>
      <c r="L12" s="77"/>
    </row>
    <row r="13" spans="1:12" ht="21" customHeight="1">
      <c r="A13" s="136" t="s">
        <v>107</v>
      </c>
      <c r="B13" s="44">
        <v>72593</v>
      </c>
      <c r="C13" s="81">
        <v>71767</v>
      </c>
      <c r="D13" s="82"/>
      <c r="E13" s="44">
        <f t="shared" si="0"/>
        <v>71767</v>
      </c>
      <c r="F13" s="136" t="s">
        <v>107</v>
      </c>
      <c r="G13" s="44">
        <v>68615</v>
      </c>
      <c r="H13" s="83">
        <v>75951</v>
      </c>
      <c r="I13" s="84"/>
      <c r="J13" s="45">
        <f t="shared" si="1"/>
        <v>75951</v>
      </c>
      <c r="K13" s="90"/>
      <c r="L13" s="77"/>
    </row>
    <row r="14" spans="1:12" ht="21" customHeight="1">
      <c r="A14" s="137" t="s">
        <v>108</v>
      </c>
      <c r="B14" s="42">
        <f>G7-B7+G11-B11+G12-B12</f>
        <v>71770</v>
      </c>
      <c r="C14" s="42">
        <v>27702</v>
      </c>
      <c r="D14" s="78">
        <f>E14-C14</f>
        <v>103986</v>
      </c>
      <c r="E14" s="42">
        <f>J11-E11+J12-E12+J13-E13</f>
        <v>131688</v>
      </c>
      <c r="F14" s="137" t="s">
        <v>109</v>
      </c>
      <c r="G14" s="108">
        <f>B6-G6+B8-G8+B9-G9+B10-G10+B13-G13</f>
        <v>418492</v>
      </c>
      <c r="H14" s="85">
        <v>222436</v>
      </c>
      <c r="I14" s="84">
        <f>J14-H14</f>
        <v>-59397</v>
      </c>
      <c r="J14" s="45">
        <f>E6-J6+E7-J7+E8-J8+E9-J9+E10-J10</f>
        <v>163039</v>
      </c>
      <c r="K14" s="90"/>
      <c r="L14" s="77"/>
    </row>
    <row r="15" spans="1:12" ht="21" customHeight="1" thickBot="1">
      <c r="A15" s="138" t="s">
        <v>110</v>
      </c>
      <c r="B15" s="107">
        <f>B5+B14</f>
        <v>4504982</v>
      </c>
      <c r="C15" s="86">
        <f>C5+C14</f>
        <v>4662246</v>
      </c>
      <c r="D15" s="86">
        <f>D5+D14</f>
        <v>29981</v>
      </c>
      <c r="E15" s="86">
        <f>E5+E14</f>
        <v>4692227</v>
      </c>
      <c r="F15" s="138" t="s">
        <v>111</v>
      </c>
      <c r="G15" s="87">
        <f>G5+G14</f>
        <v>4504982</v>
      </c>
      <c r="H15" s="87">
        <f>H5+H14</f>
        <v>4662246</v>
      </c>
      <c r="I15" s="87">
        <f>I5+I14</f>
        <v>29981</v>
      </c>
      <c r="J15" s="88">
        <f>J5+J14</f>
        <v>4692227</v>
      </c>
      <c r="K15" s="90"/>
      <c r="L15" s="77"/>
    </row>
    <row r="16" spans="1:12" hidden="1">
      <c r="A16" s="77">
        <f>C6-H6+C7-H7+C8-H8+C9-H9+C10-H10</f>
        <v>222436</v>
      </c>
      <c r="B16" s="77"/>
      <c r="C16" s="77">
        <f>E6-J6+E7-J7+E8-J8+E9-J9+E10-J10</f>
        <v>163039</v>
      </c>
      <c r="D16" s="77">
        <f>A16-C16</f>
        <v>59397</v>
      </c>
      <c r="E16" s="77">
        <f>H11-C11+H12-C12+H13-C13</f>
        <v>27702</v>
      </c>
      <c r="F16" s="77">
        <f>J11-E11+J12-E12+J13-E13</f>
        <v>131688</v>
      </c>
      <c r="G16" s="77"/>
      <c r="H16" s="77">
        <f>F16-E16</f>
        <v>103986</v>
      </c>
    </row>
    <row r="17" spans="1:10" ht="84.75" hidden="1" customHeight="1">
      <c r="A17" s="180" t="s">
        <v>8</v>
      </c>
      <c r="B17" s="180"/>
      <c r="C17" s="180"/>
      <c r="D17" s="180"/>
      <c r="E17" s="180"/>
      <c r="F17" s="180"/>
      <c r="G17" s="180"/>
      <c r="H17" s="180"/>
      <c r="I17" s="180"/>
      <c r="J17" s="180"/>
    </row>
    <row r="18" spans="1:10" ht="47.25" hidden="1" customHeight="1">
      <c r="A18" s="180" t="s">
        <v>9</v>
      </c>
      <c r="B18" s="180"/>
      <c r="C18" s="180"/>
      <c r="D18" s="180"/>
      <c r="E18" s="180"/>
      <c r="F18" s="180"/>
      <c r="G18" s="180"/>
      <c r="H18" s="180"/>
      <c r="I18" s="180"/>
      <c r="J18" s="180"/>
    </row>
    <row r="19" spans="1:10" ht="119.25" hidden="1" customHeight="1">
      <c r="A19" s="180" t="s">
        <v>10</v>
      </c>
      <c r="B19" s="180"/>
      <c r="C19" s="180"/>
      <c r="D19" s="180"/>
      <c r="E19" s="180"/>
      <c r="F19" s="180"/>
      <c r="G19" s="180"/>
      <c r="H19" s="180"/>
      <c r="I19" s="180"/>
      <c r="J19" s="180"/>
    </row>
    <row r="20" spans="1:10" hidden="1">
      <c r="F20" s="77"/>
      <c r="G20" s="77"/>
    </row>
    <row r="21" spans="1:10" hidden="1">
      <c r="C21" s="41">
        <v>20000</v>
      </c>
      <c r="D21" s="41">
        <v>89956</v>
      </c>
      <c r="E21" s="41">
        <v>-5970</v>
      </c>
      <c r="F21" s="77">
        <v>0</v>
      </c>
      <c r="G21" s="77"/>
    </row>
    <row r="22" spans="1:10">
      <c r="F22" s="77"/>
      <c r="G22" s="77"/>
    </row>
    <row r="23" spans="1:10">
      <c r="F23" s="77"/>
      <c r="G23" s="77"/>
    </row>
    <row r="24" spans="1:10">
      <c r="F24" s="77"/>
      <c r="G24" s="77"/>
    </row>
    <row r="25" spans="1:10">
      <c r="F25" s="77"/>
      <c r="G25" s="77"/>
    </row>
    <row r="26" spans="1:10">
      <c r="F26" s="77"/>
      <c r="G26" s="77"/>
    </row>
    <row r="27" spans="1:10">
      <c r="F27" s="77"/>
      <c r="G27" s="77"/>
    </row>
  </sheetData>
  <mergeCells count="6">
    <mergeCell ref="A1:E1"/>
    <mergeCell ref="A2:J2"/>
    <mergeCell ref="A17:J17"/>
    <mergeCell ref="A18:J18"/>
    <mergeCell ref="A19:J19"/>
    <mergeCell ref="I3:J3"/>
  </mergeCells>
  <phoneticPr fontId="1" type="noConversion"/>
  <printOptions horizontalCentered="1"/>
  <pageMargins left="0.39370078740157483" right="0.39370078740157483"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dimension ref="A1:G22"/>
  <sheetViews>
    <sheetView workbookViewId="0">
      <selection activeCell="D26" sqref="D26"/>
    </sheetView>
  </sheetViews>
  <sheetFormatPr defaultRowHeight="13.5"/>
  <cols>
    <col min="1" max="1" width="6.25" style="59" customWidth="1"/>
    <col min="2" max="2" width="21.625" style="59" customWidth="1"/>
    <col min="3" max="3" width="13.625" style="59" customWidth="1"/>
    <col min="4" max="4" width="17.625" style="59" customWidth="1"/>
    <col min="5" max="5" width="63" style="76" customWidth="1"/>
    <col min="6" max="6" width="14.5" style="59" customWidth="1"/>
    <col min="7" max="7" width="9.625" style="59" customWidth="1"/>
    <col min="8" max="16384" width="9" style="61"/>
  </cols>
  <sheetData>
    <row r="1" spans="1:7" ht="18" customHeight="1">
      <c r="A1" s="182" t="s">
        <v>144</v>
      </c>
      <c r="B1" s="182"/>
      <c r="D1" s="58"/>
      <c r="E1" s="60"/>
      <c r="F1" s="58"/>
      <c r="G1" s="58"/>
    </row>
    <row r="2" spans="1:7" ht="26.25" customHeight="1">
      <c r="A2" s="183" t="s">
        <v>201</v>
      </c>
      <c r="B2" s="183"/>
      <c r="C2" s="183"/>
      <c r="D2" s="183"/>
      <c r="E2" s="183"/>
      <c r="F2" s="183"/>
      <c r="G2" s="183"/>
    </row>
    <row r="3" spans="1:7" s="62" customFormat="1" ht="16.5" thickBot="1">
      <c r="A3" s="184" t="s">
        <v>112</v>
      </c>
      <c r="B3" s="184"/>
      <c r="C3" s="184"/>
      <c r="D3" s="184"/>
      <c r="E3" s="184"/>
      <c r="F3" s="184"/>
      <c r="G3" s="184"/>
    </row>
    <row r="4" spans="1:7" ht="21.75" customHeight="1">
      <c r="A4" s="185" t="s">
        <v>113</v>
      </c>
      <c r="B4" s="186" t="s">
        <v>114</v>
      </c>
      <c r="C4" s="187" t="s">
        <v>115</v>
      </c>
      <c r="D4" s="187"/>
      <c r="E4" s="187" t="s">
        <v>116</v>
      </c>
      <c r="F4" s="187"/>
      <c r="G4" s="186" t="s">
        <v>117</v>
      </c>
    </row>
    <row r="5" spans="1:7" ht="21.75" customHeight="1">
      <c r="A5" s="185"/>
      <c r="B5" s="186"/>
      <c r="C5" s="63" t="s">
        <v>118</v>
      </c>
      <c r="D5" s="139" t="s">
        <v>119</v>
      </c>
      <c r="E5" s="139" t="s">
        <v>120</v>
      </c>
      <c r="F5" s="63" t="s">
        <v>121</v>
      </c>
      <c r="G5" s="186"/>
    </row>
    <row r="6" spans="1:7" ht="16.5" customHeight="1">
      <c r="A6" s="188" t="s">
        <v>122</v>
      </c>
      <c r="B6" s="189"/>
      <c r="C6" s="63">
        <f>SUM(C9,C18,C21)</f>
        <v>320900</v>
      </c>
      <c r="D6" s="64"/>
      <c r="E6" s="65"/>
      <c r="F6" s="64"/>
      <c r="G6" s="122"/>
    </row>
    <row r="7" spans="1:7" s="68" customFormat="1" ht="16.5" customHeight="1">
      <c r="A7" s="190" t="s">
        <v>123</v>
      </c>
      <c r="B7" s="193" t="s">
        <v>124</v>
      </c>
      <c r="C7" s="66">
        <v>60800</v>
      </c>
      <c r="D7" s="66">
        <v>3</v>
      </c>
      <c r="E7" s="67" t="s">
        <v>125</v>
      </c>
      <c r="F7" s="66">
        <v>60800</v>
      </c>
      <c r="G7" s="69" t="s">
        <v>126</v>
      </c>
    </row>
    <row r="8" spans="1:7" s="68" customFormat="1" ht="16.5" customHeight="1">
      <c r="A8" s="191"/>
      <c r="B8" s="194"/>
      <c r="C8" s="66">
        <v>33400</v>
      </c>
      <c r="D8" s="66">
        <v>7</v>
      </c>
      <c r="E8" s="67" t="s">
        <v>125</v>
      </c>
      <c r="F8" s="66">
        <v>33400</v>
      </c>
      <c r="G8" s="69" t="s">
        <v>127</v>
      </c>
    </row>
    <row r="9" spans="1:7" s="68" customFormat="1" ht="16.5" customHeight="1">
      <c r="A9" s="192"/>
      <c r="B9" s="69" t="s">
        <v>128</v>
      </c>
      <c r="C9" s="70">
        <f>SUM(C7:C8)</f>
        <v>94200</v>
      </c>
      <c r="D9" s="66"/>
      <c r="E9" s="67"/>
      <c r="F9" s="66">
        <f>SUM(F7:F8)</f>
        <v>94200</v>
      </c>
      <c r="G9" s="69"/>
    </row>
    <row r="10" spans="1:7" s="68" customFormat="1" ht="16.5" customHeight="1">
      <c r="A10" s="190" t="s">
        <v>129</v>
      </c>
      <c r="B10" s="193" t="s">
        <v>130</v>
      </c>
      <c r="C10" s="198">
        <v>40000</v>
      </c>
      <c r="D10" s="198">
        <v>10</v>
      </c>
      <c r="E10" s="67" t="s">
        <v>131</v>
      </c>
      <c r="F10" s="66">
        <v>4000</v>
      </c>
      <c r="G10" s="193" t="s">
        <v>132</v>
      </c>
    </row>
    <row r="11" spans="1:7" s="68" customFormat="1" ht="16.5" customHeight="1">
      <c r="A11" s="191"/>
      <c r="B11" s="195"/>
      <c r="C11" s="199"/>
      <c r="D11" s="199"/>
      <c r="E11" s="67" t="s">
        <v>133</v>
      </c>
      <c r="F11" s="66">
        <v>4000</v>
      </c>
      <c r="G11" s="195"/>
    </row>
    <row r="12" spans="1:7" s="68" customFormat="1" ht="16.5" customHeight="1">
      <c r="A12" s="191"/>
      <c r="B12" s="195"/>
      <c r="C12" s="199"/>
      <c r="D12" s="199"/>
      <c r="E12" s="67" t="s">
        <v>134</v>
      </c>
      <c r="F12" s="66">
        <v>5000</v>
      </c>
      <c r="G12" s="195"/>
    </row>
    <row r="13" spans="1:7" s="68" customFormat="1" ht="16.5" customHeight="1">
      <c r="A13" s="191"/>
      <c r="B13" s="195"/>
      <c r="C13" s="199"/>
      <c r="D13" s="199"/>
      <c r="E13" s="67" t="s">
        <v>135</v>
      </c>
      <c r="F13" s="66">
        <v>7000</v>
      </c>
      <c r="G13" s="195"/>
    </row>
    <row r="14" spans="1:7" s="68" customFormat="1" ht="15" customHeight="1">
      <c r="A14" s="191"/>
      <c r="B14" s="195"/>
      <c r="C14" s="199"/>
      <c r="D14" s="199"/>
      <c r="E14" s="67" t="s">
        <v>136</v>
      </c>
      <c r="F14" s="66">
        <v>10000</v>
      </c>
      <c r="G14" s="195"/>
    </row>
    <row r="15" spans="1:7" s="68" customFormat="1" ht="16.5" customHeight="1">
      <c r="A15" s="191"/>
      <c r="B15" s="195"/>
      <c r="C15" s="200"/>
      <c r="D15" s="200"/>
      <c r="E15" s="67" t="s">
        <v>137</v>
      </c>
      <c r="F15" s="66">
        <v>10000</v>
      </c>
      <c r="G15" s="194"/>
    </row>
    <row r="16" spans="1:7" s="68" customFormat="1" ht="16.5" customHeight="1">
      <c r="A16" s="191"/>
      <c r="B16" s="195"/>
      <c r="C16" s="198">
        <v>50000</v>
      </c>
      <c r="D16" s="198">
        <v>5</v>
      </c>
      <c r="E16" s="67" t="s">
        <v>138</v>
      </c>
      <c r="F16" s="66">
        <v>10000</v>
      </c>
      <c r="G16" s="193" t="s">
        <v>139</v>
      </c>
    </row>
    <row r="17" spans="1:7" s="68" customFormat="1" ht="16.5" customHeight="1">
      <c r="A17" s="191"/>
      <c r="B17" s="195"/>
      <c r="C17" s="200"/>
      <c r="D17" s="200"/>
      <c r="E17" s="67" t="s">
        <v>140</v>
      </c>
      <c r="F17" s="66">
        <v>40000</v>
      </c>
      <c r="G17" s="194"/>
    </row>
    <row r="18" spans="1:7" s="68" customFormat="1" ht="16.5" customHeight="1">
      <c r="A18" s="123"/>
      <c r="B18" s="66" t="s">
        <v>128</v>
      </c>
      <c r="C18" s="71">
        <f>SUM(C10:C17)</f>
        <v>90000</v>
      </c>
      <c r="D18" s="125"/>
      <c r="E18" s="67"/>
      <c r="F18" s="66"/>
      <c r="G18" s="124"/>
    </row>
    <row r="19" spans="1:7" s="68" customFormat="1" ht="16.5" customHeight="1">
      <c r="A19" s="201" t="s">
        <v>141</v>
      </c>
      <c r="B19" s="198" t="s">
        <v>142</v>
      </c>
      <c r="C19" s="66">
        <v>76900</v>
      </c>
      <c r="D19" s="66">
        <v>10</v>
      </c>
      <c r="E19" s="67" t="s">
        <v>143</v>
      </c>
      <c r="F19" s="66">
        <v>76900</v>
      </c>
      <c r="G19" s="69" t="s">
        <v>126</v>
      </c>
    </row>
    <row r="20" spans="1:7" s="68" customFormat="1" ht="16.5" customHeight="1">
      <c r="A20" s="202"/>
      <c r="B20" s="200"/>
      <c r="C20" s="66">
        <v>59800</v>
      </c>
      <c r="D20" s="66">
        <v>7</v>
      </c>
      <c r="E20" s="67" t="s">
        <v>143</v>
      </c>
      <c r="F20" s="66">
        <v>59800</v>
      </c>
      <c r="G20" s="69" t="s">
        <v>127</v>
      </c>
    </row>
    <row r="21" spans="1:7" ht="16.5" customHeight="1" thickBot="1">
      <c r="A21" s="203"/>
      <c r="B21" s="72" t="s">
        <v>128</v>
      </c>
      <c r="C21" s="73">
        <f>SUM(C19:C20)</f>
        <v>136700</v>
      </c>
      <c r="D21" s="72"/>
      <c r="E21" s="74"/>
      <c r="F21" s="72"/>
      <c r="G21" s="75"/>
    </row>
    <row r="22" spans="1:7" ht="15.75">
      <c r="A22" s="196"/>
      <c r="B22" s="197"/>
      <c r="C22" s="196"/>
      <c r="D22" s="196"/>
      <c r="E22" s="196"/>
      <c r="F22" s="196"/>
      <c r="G22" s="196"/>
    </row>
  </sheetData>
  <mergeCells count="22">
    <mergeCell ref="A22:G22"/>
    <mergeCell ref="D10:D15"/>
    <mergeCell ref="G10:G15"/>
    <mergeCell ref="C16:C17"/>
    <mergeCell ref="D16:D17"/>
    <mergeCell ref="G16:G17"/>
    <mergeCell ref="A19:A21"/>
    <mergeCell ref="B19:B20"/>
    <mergeCell ref="C10:C15"/>
    <mergeCell ref="A6:B6"/>
    <mergeCell ref="A7:A9"/>
    <mergeCell ref="B7:B8"/>
    <mergeCell ref="A10:A17"/>
    <mergeCell ref="B10:B17"/>
    <mergeCell ref="A1:B1"/>
    <mergeCell ref="A2:G2"/>
    <mergeCell ref="A3:G3"/>
    <mergeCell ref="A4:A5"/>
    <mergeCell ref="B4:B5"/>
    <mergeCell ref="C4:D4"/>
    <mergeCell ref="E4:F4"/>
    <mergeCell ref="G4:G5"/>
  </mergeCells>
  <phoneticPr fontId="1" type="noConversion"/>
  <printOptions horizontalCentered="1"/>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2</vt:i4>
      </vt:variant>
    </vt:vector>
  </HeadingPairs>
  <TitlesOfParts>
    <vt:vector size="7" baseType="lpstr">
      <vt:lpstr>一般</vt:lpstr>
      <vt:lpstr>一般调整全部 </vt:lpstr>
      <vt:lpstr>基金</vt:lpstr>
      <vt:lpstr>社保基金</vt:lpstr>
      <vt:lpstr>附件5债券收支情况</vt:lpstr>
      <vt:lpstr>附件5债券收支情况!Print_Titles</vt:lpstr>
      <vt:lpstr>'一般调整全部 '!Print_Titles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2019-10-24T23:09:13Z</dcterms:modified>
</cp:coreProperties>
</file>